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95" tabRatio="840" activeTab="0"/>
  </bookViews>
  <sheets>
    <sheet name="CalWRKS Non-Fed Growth Calc" sheetId="1" r:id="rId1"/>
    <sheet name="FY 08-09 SUMMARY" sheetId="2" r:id="rId2"/>
    <sheet name="CalWRKs 2 Family Grants" sheetId="3" r:id="rId3"/>
    <sheet name="Safety Net" sheetId="4" r:id="rId4"/>
    <sheet name="TANF Timed OUT" sheetId="5" r:id="rId5"/>
    <sheet name="Non-Fed Elig CalWORKs (APR)" sheetId="6" r:id="rId6"/>
    <sheet name="FY 07-08 SUMMARY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'CalWRKS Non-Fed Growth Calc'!$A$1:$J$72</definedName>
    <definedName name="_xlnm.Print_Area" localSheetId="5">'Non-Fed Elig CalWORKs (APR)'!$A$1:$BQ$66</definedName>
    <definedName name="_xlnm.Print_Titles" localSheetId="2">'CalWRKs 2 Family Grants'!$A:$B</definedName>
    <definedName name="_xlnm.Print_Titles" localSheetId="0">'CalWRKS Non-Fed Growth Calc'!$A:$B</definedName>
    <definedName name="_xlnm.Print_Titles" localSheetId="6">'FY 07-08 SUMMARY'!$A:$B</definedName>
    <definedName name="_xlnm.Print_Titles" localSheetId="1">'FY 08-09 SUMMARY'!$A:$B</definedName>
    <definedName name="_xlnm.Print_Titles" localSheetId="5">'Non-Fed Elig CalWORKs (APR)'!$A:$B,'Non-Fed Elig CalWORKs (APR)'!$1:$2</definedName>
    <definedName name="_xlnm.Print_Titles" localSheetId="3">'Safety Net'!$A:$B</definedName>
    <definedName name="_xlnm.Print_Titles" localSheetId="4">'TANF Timed OUT'!$A:$B</definedName>
  </definedNames>
  <calcPr fullCalcOnLoad="1"/>
</workbook>
</file>

<file path=xl/sharedStrings.xml><?xml version="1.0" encoding="utf-8"?>
<sst xmlns="http://schemas.openxmlformats.org/spreadsheetml/2006/main" count="885" uniqueCount="224">
  <si>
    <t>CA800FED</t>
  </si>
  <si>
    <t>COUNTIES</t>
  </si>
  <si>
    <t>COUNTY</t>
  </si>
  <si>
    <t>COSTS</t>
  </si>
  <si>
    <t>FEDERAL</t>
  </si>
  <si>
    <t>STATE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</si>
  <si>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</si>
  <si>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</si>
  <si>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</si>
  <si>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</si>
  <si>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</si>
  <si>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</si>
  <si>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</si>
  <si>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</si>
  <si>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</si>
  <si>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</si>
  <si>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</si>
  <si>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</si>
  <si>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</si>
  <si>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</si>
  <si>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</si>
  <si>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</si>
  <si>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</si>
  <si>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</si>
  <si>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</si>
  <si>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</si>
  <si>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</si>
  <si>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</si>
  <si>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</si>
  <si>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</si>
  <si>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</si>
  <si>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</si>
  <si>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</si>
  <si>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</si>
  <si>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</si>
  <si>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</si>
  <si>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</si>
  <si>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</si>
  <si>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</si>
  <si>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</si>
  <si>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</si>
  <si>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</si>
  <si>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</si>
  <si>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</si>
  <si>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</si>
  <si>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</si>
  <si>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</si>
  <si>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</si>
  <si>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</si>
  <si>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</si>
  <si>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</si>
  <si>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</si>
  <si>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</si>
  <si>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</si>
  <si>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</si>
  <si>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</si>
  <si>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</si>
  <si>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</si>
  <si>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</si>
  <si>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</si>
  <si>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</si>
  <si>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</si>
  <si>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</si>
  <si>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</si>
  <si>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</si>
  <si>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EXPEND</t>
  </si>
  <si>
    <t>TWO PARENT</t>
  </si>
  <si>
    <t>TOTAL TPF</t>
  </si>
  <si>
    <t>County</t>
  </si>
  <si>
    <t>Federal/State</t>
  </si>
  <si>
    <t xml:space="preserve">    County</t>
  </si>
  <si>
    <t>35</t>
  </si>
  <si>
    <t>SafetyNet-AF/TPF</t>
  </si>
  <si>
    <t>GF</t>
  </si>
  <si>
    <t>State</t>
  </si>
  <si>
    <t xml:space="preserve">    TOTAL</t>
  </si>
  <si>
    <t>TANF Timed-Out CWKS Exp</t>
  </si>
  <si>
    <t>TANF Timed-out CWKS</t>
  </si>
  <si>
    <t>Federal</t>
  </si>
  <si>
    <t>DIFF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</si>
  <si>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</si>
  <si>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</si>
  <si>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</si>
  <si>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</si>
  <si>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</si>
  <si>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</si>
  <si>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</si>
  <si>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</si>
  <si>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</si>
  <si>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</si>
  <si>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</si>
  <si>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</si>
  <si>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</si>
  <si>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</si>
  <si>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</si>
  <si>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</si>
  <si>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</si>
  <si>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</si>
  <si>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</si>
  <si>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</si>
  <si>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</si>
  <si>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</si>
  <si>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</si>
  <si>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</si>
  <si>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</si>
  <si>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</si>
  <si>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</si>
  <si>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</si>
  <si>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</si>
  <si>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</si>
  <si>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</si>
  <si>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</si>
  <si>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</si>
  <si>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</si>
  <si>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</si>
  <si>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</si>
  <si>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</si>
  <si>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</si>
  <si>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</si>
  <si>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</si>
  <si>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</si>
  <si>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</si>
  <si>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</si>
  <si>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</si>
  <si>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</si>
  <si>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</si>
  <si>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</si>
  <si>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</si>
  <si>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</si>
  <si>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</si>
  <si>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</si>
  <si>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</si>
  <si>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</si>
  <si>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</si>
  <si>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</si>
  <si>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</si>
  <si>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</si>
  <si>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</si>
  <si>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</t>
  </si>
  <si>
    <t>08/06</t>
  </si>
  <si>
    <t>09/06</t>
  </si>
  <si>
    <t>10/06</t>
  </si>
  <si>
    <t>11/06</t>
  </si>
  <si>
    <t>12/06</t>
  </si>
  <si>
    <t>01/07</t>
  </si>
  <si>
    <t>02/07</t>
  </si>
  <si>
    <t>03/07</t>
  </si>
  <si>
    <t>04/07</t>
  </si>
  <si>
    <t>05/07</t>
  </si>
  <si>
    <t>06/07</t>
  </si>
  <si>
    <t>STATE ONLY</t>
  </si>
  <si>
    <t>STATE / TANF</t>
  </si>
  <si>
    <t>FY 07-08</t>
  </si>
  <si>
    <t>Count %age</t>
  </si>
  <si>
    <t>Growth /</t>
  </si>
  <si>
    <t>CalWORKs</t>
  </si>
  <si>
    <t>changed</t>
  </si>
  <si>
    <t>Reduction</t>
  </si>
  <si>
    <t>Growth / Reduction</t>
  </si>
  <si>
    <t>Due to Realignmnt</t>
  </si>
  <si>
    <t>Due to Realignment</t>
  </si>
  <si>
    <t>differences</t>
  </si>
  <si>
    <t>Total Funds</t>
  </si>
  <si>
    <t>CalWRks Non-Fed Elig</t>
  </si>
  <si>
    <t>(5% to 5.5% = .5% Red)</t>
  </si>
  <si>
    <t>Non-Fed Elig</t>
  </si>
  <si>
    <t>Total Funds*</t>
  </si>
  <si>
    <t>USED</t>
  </si>
  <si>
    <t>FED / STATE / CO</t>
  </si>
  <si>
    <t>FY 07-08 CALWORKS NON-FED ELIGIBLE ASSISTANCE PAYMENTS</t>
  </si>
  <si>
    <t>FY 07-08 2 FAMILY GRANT EXPEND</t>
  </si>
  <si>
    <t>FY 07-08 SAFETY NET EXPEND</t>
  </si>
  <si>
    <t>FY 07-08 TANF TIMED OUT EXPEND</t>
  </si>
  <si>
    <t>FY 08-09</t>
  </si>
  <si>
    <t xml:space="preserve">FED/STATE </t>
  </si>
  <si>
    <t>--&gt; Non-Fed Eligible State Share</t>
  </si>
  <si>
    <t>--&gt; Non-Fed Eligible County Share</t>
  </si>
  <si>
    <t>(formerly known as Absent Parent Recoupment or APR):</t>
  </si>
  <si>
    <t>FY 07-08 NON-FED ELIG CALWORKS (fka APR)</t>
  </si>
  <si>
    <t>FY 07-08 SUMMARY *</t>
  </si>
  <si>
    <t>FY 08-09 CalWORKS 2 FAMILY GRANTS EXPENDITURES</t>
  </si>
  <si>
    <t>(CwksExp08.xlsm)</t>
  </si>
  <si>
    <t>FY 08-09 NON-FED FAMILY GRANTS</t>
  </si>
  <si>
    <t>FY 08-09 NON-FEDERAL ELIGIBLE CALWORKS (FED, STATE &amp; COUNTY SHARES) ONLY - SUMMARY</t>
  </si>
  <si>
    <t>FROM DCSS (4-FY08_09_Federal State_County_Shares of Fed Elig CalWorks.xls)</t>
  </si>
  <si>
    <t>FY 08-09 NON-FEDERAL ELIGIBLE CALWORKS (APR)</t>
  </si>
  <si>
    <t>07/08 NON-FEDERAL ELIGIBLE CALWORKS</t>
  </si>
  <si>
    <t>08/08 NON-FEDERAL ELIGIBLE CALWORKS</t>
  </si>
  <si>
    <t>09/08 NON-FEDERAL ELIGIBLE CALWORKS</t>
  </si>
  <si>
    <t>10/08 NON-FEDERAL ELIGIBLE CALWORKS</t>
  </si>
  <si>
    <t>11/08 NON-FEDERAL ELIGIBLE CALWORKS</t>
  </si>
  <si>
    <t>12/08 NON-FEDERAL ELIGIBLE CALWORKS</t>
  </si>
  <si>
    <t>01/09 NON-FEDERAL ELIGIBLE CALWORKS</t>
  </si>
  <si>
    <t>02/09 NON-FEDERAL ELIGIBLE CALWORKS</t>
  </si>
  <si>
    <t>03/09 NON-FEDERAL ELIGIBLE CALWORKS</t>
  </si>
  <si>
    <t>04/09 NON-FEDERAL ELIGIBLE CALWORKS</t>
  </si>
  <si>
    <t>05/09 NON-FEDERAL ELIGIBLE CALWORKS</t>
  </si>
  <si>
    <t>06/09 NON-FEDERAL ELIGIBLE CALWORKS</t>
  </si>
  <si>
    <t>FY 08-09 CalWORKS TANF Timed-out Expenditures - SUMMARY</t>
  </si>
  <si>
    <t>(CwksTanfTimed-OutSafetyNetExp08.xlsm)</t>
  </si>
  <si>
    <t>07/08</t>
  </si>
  <si>
    <t>08/08</t>
  </si>
  <si>
    <t>09/08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</si>
  <si>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</si>
  <si>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</si>
  <si>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</si>
  <si>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</si>
  <si>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</si>
  <si>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</si>
  <si>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</si>
  <si>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</si>
  <si>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</si>
  <si>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FY 08/09 - CalWORKs - State Only Safety Net Summary</t>
  </si>
  <si>
    <t>FY 07/08</t>
  </si>
  <si>
    <t>FY 08-09 CALWORKS NON-FED ELIGIBLE ASSISTANCE PAYMENTS</t>
  </si>
  <si>
    <t>FY 08-09 2 FAMILY GRANT EXPEND</t>
  </si>
  <si>
    <t>FY 08-09 SAFETY NET EXPEND</t>
  </si>
  <si>
    <t>FY 08-09 TANF TIMED OUT EXPEND</t>
  </si>
  <si>
    <t>FY 08-09 NON-FED ELIG CALWORKS (fka APR)</t>
  </si>
  <si>
    <t>FY 08-09 SUMMARY *</t>
  </si>
  <si>
    <t xml:space="preserve">*FY 07-08 CalWORKs Non-Fed Elig Total Funds from FY 08-09 Realignment are adjusted by deducting the following Non-Custodial Parent Data  </t>
  </si>
  <si>
    <t>FY 09-10</t>
  </si>
  <si>
    <r>
      <t>FY 09-10 CalWORKS NON-FEDERAL ELIG GROWTH CALC</t>
    </r>
    <r>
      <rPr>
        <b/>
        <i/>
        <sz val="10"/>
        <rFont val="Franklin Gothic Book"/>
        <family val="2"/>
      </rPr>
      <t>ULATION</t>
    </r>
  </si>
  <si>
    <r>
      <t xml:space="preserve">* Calc = 2 Fam Grant plus Safety Net plus TANF Timed Out </t>
    </r>
    <r>
      <rPr>
        <b/>
        <i/>
        <sz val="10"/>
        <color indexed="10"/>
        <rFont val="Franklin Gothic Book"/>
        <family val="2"/>
      </rPr>
      <t>minus</t>
    </r>
    <r>
      <rPr>
        <i/>
        <sz val="10"/>
        <rFont val="Franklin Gothic Book"/>
        <family val="2"/>
      </rPr>
      <t xml:space="preserve"> Non-fed Elig (fka APR)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</si>
</sst>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/yy"/>
    <numFmt numFmtId="166" formatCode="0_)"/>
    <numFmt numFmtId="167" formatCode="0.0%"/>
  </numFmts>
  <fonts count="33"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0"/>
      <color indexed="8"/>
      <name val="Franklin Gothic Book"/>
      <family val="2"/>
    </font>
    <font>
      <b/>
      <sz val="10"/>
      <name val="Franklin Gothic Book"/>
      <family val="2"/>
    </font>
    <font>
      <b/>
      <i/>
      <sz val="10"/>
      <name val="Franklin Gothic Book"/>
      <family val="2"/>
    </font>
    <font>
      <b/>
      <sz val="10"/>
      <color indexed="8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i/>
      <strike/>
      <sz val="8"/>
      <name val="Franklin Gothic Book"/>
      <family val="2"/>
    </font>
    <font>
      <strike/>
      <sz val="10"/>
      <name val="Franklin Gothic Book"/>
      <family val="2"/>
    </font>
    <font>
      <b/>
      <i/>
      <sz val="10"/>
      <color indexed="10"/>
      <name val="Franklin Gothic Book"/>
      <family val="2"/>
    </font>
    <font>
      <i/>
      <sz val="10"/>
      <color indexed="8"/>
      <name val="Franklin Gothic Book"/>
      <family val="2"/>
    </font>
    <font>
      <b/>
      <strike/>
      <sz val="10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39" fontId="3" fillId="0" borderId="0">
      <alignment/>
      <protection/>
    </xf>
    <xf numFmtId="39" fontId="3" fillId="0" borderId="0">
      <alignment/>
      <protection/>
    </xf>
    <xf numFmtId="39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2" fillId="0" borderId="0" xfId="0" applyFont="1" applyFill="1" applyAlignment="1">
      <alignment/>
    </xf>
    <xf numFmtId="39" fontId="23" fillId="0" borderId="0" xfId="0" applyNumberFormat="1" applyFont="1" applyFill="1" applyBorder="1" applyAlignment="1" applyProtection="1">
      <alignment horizontal="left"/>
      <protection locked="0"/>
    </xf>
    <xf numFmtId="39" fontId="23" fillId="0" borderId="0" xfId="0" applyNumberFormat="1" applyFont="1" applyFill="1" applyBorder="1" applyAlignment="1" quotePrefix="1">
      <alignment horizontal="left" indent="1"/>
    </xf>
    <xf numFmtId="0" fontId="25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5" fillId="0" borderId="0" xfId="0" applyFont="1" applyFill="1" applyAlignment="1">
      <alignment horizontal="center"/>
    </xf>
    <xf numFmtId="6" fontId="25" fillId="0" borderId="10" xfId="0" applyNumberFormat="1" applyFont="1" applyFill="1" applyBorder="1" applyAlignment="1">
      <alignment horizontal="center"/>
    </xf>
    <xf numFmtId="40" fontId="23" fillId="0" borderId="0" xfId="0" applyNumberFormat="1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6" fontId="25" fillId="0" borderId="11" xfId="0" applyNumberFormat="1" applyFont="1" applyFill="1" applyBorder="1" applyAlignment="1">
      <alignment horizontal="center"/>
    </xf>
    <xf numFmtId="39" fontId="23" fillId="0" borderId="0" xfId="0" applyNumberFormat="1" applyFont="1" applyFill="1" applyBorder="1" applyAlignment="1" applyProtection="1">
      <alignment/>
      <protection locked="0"/>
    </xf>
    <xf numFmtId="39" fontId="23" fillId="0" borderId="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6" fontId="25" fillId="0" borderId="12" xfId="0" applyNumberFormat="1" applyFont="1" applyFill="1" applyBorder="1" applyAlignment="1">
      <alignment horizontal="center"/>
    </xf>
    <xf numFmtId="0" fontId="26" fillId="0" borderId="0" xfId="55" applyFont="1" applyFill="1" applyBorder="1" applyAlignment="1" applyProtection="1">
      <alignment horizontal="left"/>
      <protection locked="0"/>
    </xf>
    <xf numFmtId="6" fontId="22" fillId="0" borderId="13" xfId="0" applyNumberFormat="1" applyFont="1" applyFill="1" applyBorder="1" applyAlignment="1">
      <alignment/>
    </xf>
    <xf numFmtId="6" fontId="22" fillId="0" borderId="14" xfId="0" applyNumberFormat="1" applyFont="1" applyFill="1" applyBorder="1" applyAlignment="1">
      <alignment/>
    </xf>
    <xf numFmtId="167" fontId="22" fillId="0" borderId="15" xfId="0" applyNumberFormat="1" applyFont="1" applyFill="1" applyBorder="1" applyAlignment="1">
      <alignment horizontal="center"/>
    </xf>
    <xf numFmtId="167" fontId="22" fillId="0" borderId="0" xfId="0" applyNumberFormat="1" applyFont="1" applyFill="1" applyAlignment="1">
      <alignment horizontal="center"/>
    </xf>
    <xf numFmtId="6" fontId="22" fillId="0" borderId="15" xfId="0" applyNumberFormat="1" applyFont="1" applyFill="1" applyBorder="1" applyAlignment="1">
      <alignment/>
    </xf>
    <xf numFmtId="6" fontId="22" fillId="0" borderId="16" xfId="0" applyNumberFormat="1" applyFont="1" applyFill="1" applyBorder="1" applyAlignment="1">
      <alignment/>
    </xf>
    <xf numFmtId="6" fontId="22" fillId="0" borderId="0" xfId="0" applyNumberFormat="1" applyFont="1" applyFill="1" applyBorder="1" applyAlignment="1">
      <alignment/>
    </xf>
    <xf numFmtId="167" fontId="22" fillId="0" borderId="17" xfId="0" applyNumberFormat="1" applyFont="1" applyFill="1" applyBorder="1" applyAlignment="1">
      <alignment horizontal="center"/>
    </xf>
    <xf numFmtId="6" fontId="22" fillId="0" borderId="17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6" fontId="25" fillId="0" borderId="18" xfId="0" applyNumberFormat="1" applyFont="1" applyFill="1" applyBorder="1" applyAlignment="1">
      <alignment/>
    </xf>
    <xf numFmtId="6" fontId="25" fillId="0" borderId="19" xfId="0" applyNumberFormat="1" applyFont="1" applyFill="1" applyBorder="1" applyAlignment="1">
      <alignment/>
    </xf>
    <xf numFmtId="0" fontId="22" fillId="0" borderId="20" xfId="0" applyFont="1" applyFill="1" applyBorder="1" applyAlignment="1">
      <alignment/>
    </xf>
    <xf numFmtId="6" fontId="25" fillId="0" borderId="20" xfId="0" applyNumberFormat="1" applyFont="1" applyFill="1" applyBorder="1" applyAlignment="1">
      <alignment/>
    </xf>
    <xf numFmtId="43" fontId="26" fillId="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39" fontId="26" fillId="0" borderId="0" xfId="0" applyNumberFormat="1" applyFont="1" applyFill="1" applyBorder="1" applyAlignment="1">
      <alignment/>
    </xf>
    <xf numFmtId="0" fontId="22" fillId="0" borderId="0" xfId="0" applyFont="1" applyFill="1" applyAlignment="1" quotePrefix="1">
      <alignment/>
    </xf>
    <xf numFmtId="0" fontId="22" fillId="0" borderId="0" xfId="0" applyFont="1" applyAlignment="1">
      <alignment/>
    </xf>
    <xf numFmtId="0" fontId="22" fillId="0" borderId="0" xfId="0" applyFont="1" applyAlignment="1" quotePrefix="1">
      <alignment/>
    </xf>
    <xf numFmtId="39" fontId="23" fillId="0" borderId="0" xfId="0" applyNumberFormat="1" applyFont="1" applyFill="1" applyBorder="1" applyAlignment="1">
      <alignment horizontal="left"/>
    </xf>
    <xf numFmtId="39" fontId="27" fillId="0" borderId="19" xfId="0" applyNumberFormat="1" applyFont="1" applyFill="1" applyBorder="1" applyAlignment="1">
      <alignment horizontal="center"/>
    </xf>
    <xf numFmtId="164" fontId="23" fillId="0" borderId="13" xfId="0" applyNumberFormat="1" applyFont="1" applyFill="1" applyBorder="1" applyAlignment="1" applyProtection="1">
      <alignment horizontal="center"/>
      <protection locked="0"/>
    </xf>
    <xf numFmtId="164" fontId="23" fillId="0" borderId="14" xfId="0" applyNumberFormat="1" applyFont="1" applyFill="1" applyBorder="1" applyAlignment="1" applyProtection="1">
      <alignment horizontal="center"/>
      <protection locked="0"/>
    </xf>
    <xf numFmtId="164" fontId="23" fillId="0" borderId="15" xfId="0" applyNumberFormat="1" applyFont="1" applyFill="1" applyBorder="1" applyAlignment="1" applyProtection="1">
      <alignment horizontal="center"/>
      <protection locked="0"/>
    </xf>
    <xf numFmtId="164" fontId="23" fillId="0" borderId="13" xfId="0" applyNumberFormat="1" applyFont="1" applyFill="1" applyBorder="1" applyAlignment="1" applyProtection="1">
      <alignment horizontal="center" vertical="top"/>
      <protection locked="0"/>
    </xf>
    <xf numFmtId="164" fontId="23" fillId="0" borderId="14" xfId="0" applyNumberFormat="1" applyFont="1" applyFill="1" applyBorder="1" applyAlignment="1" applyProtection="1">
      <alignment horizontal="center" vertical="top"/>
      <protection locked="0"/>
    </xf>
    <xf numFmtId="164" fontId="23" fillId="0" borderId="15" xfId="0" applyNumberFormat="1" applyFont="1" applyFill="1" applyBorder="1" applyAlignment="1" applyProtection="1">
      <alignment horizontal="center" vertical="top"/>
      <protection locked="0"/>
    </xf>
    <xf numFmtId="10" fontId="26" fillId="0" borderId="16" xfId="0" applyNumberFormat="1" applyFont="1" applyFill="1" applyBorder="1" applyAlignment="1">
      <alignment horizontal="center"/>
    </xf>
    <xf numFmtId="10" fontId="26" fillId="0" borderId="0" xfId="0" applyNumberFormat="1" applyFont="1" applyFill="1" applyBorder="1" applyAlignment="1">
      <alignment horizontal="center"/>
    </xf>
    <xf numFmtId="39" fontId="26" fillId="0" borderId="17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39" fontId="23" fillId="0" borderId="17" xfId="0" applyNumberFormat="1" applyFont="1" applyFill="1" applyBorder="1" applyAlignment="1" applyProtection="1">
      <alignment horizontal="center"/>
      <protection locked="0"/>
    </xf>
    <xf numFmtId="39" fontId="23" fillId="0" borderId="10" xfId="0" applyNumberFormat="1" applyFont="1" applyFill="1" applyBorder="1" applyAlignment="1" applyProtection="1">
      <alignment horizontal="center"/>
      <protection locked="0"/>
    </xf>
    <xf numFmtId="39" fontId="23" fillId="0" borderId="18" xfId="0" applyNumberFormat="1" applyFont="1" applyFill="1" applyBorder="1" applyAlignment="1" applyProtection="1">
      <alignment horizontal="center"/>
      <protection locked="0"/>
    </xf>
    <xf numFmtId="39" fontId="23" fillId="0" borderId="19" xfId="0" applyNumberFormat="1" applyFont="1" applyFill="1" applyBorder="1" applyAlignment="1" applyProtection="1">
      <alignment horizontal="center"/>
      <protection locked="0"/>
    </xf>
    <xf numFmtId="39" fontId="23" fillId="0" borderId="20" xfId="0" applyNumberFormat="1" applyFont="1" applyFill="1" applyBorder="1" applyAlignment="1" applyProtection="1">
      <alignment horizontal="center"/>
      <protection locked="0"/>
    </xf>
    <xf numFmtId="39" fontId="23" fillId="0" borderId="12" xfId="0" applyNumberFormat="1" applyFont="1" applyFill="1" applyBorder="1" applyAlignment="1" applyProtection="1">
      <alignment horizontal="center"/>
      <protection locked="0"/>
    </xf>
    <xf numFmtId="37" fontId="28" fillId="0" borderId="0" xfId="0" applyNumberFormat="1" applyFont="1" applyFill="1" applyBorder="1" applyAlignment="1">
      <alignment/>
    </xf>
    <xf numFmtId="39" fontId="29" fillId="0" borderId="0" xfId="0" applyNumberFormat="1" applyFont="1" applyFill="1" applyBorder="1" applyAlignment="1">
      <alignment/>
    </xf>
    <xf numFmtId="6" fontId="26" fillId="0" borderId="13" xfId="0" applyNumberFormat="1" applyFont="1" applyFill="1" applyBorder="1" applyAlignment="1" applyProtection="1">
      <alignment/>
      <protection locked="0"/>
    </xf>
    <xf numFmtId="6" fontId="26" fillId="0" borderId="15" xfId="0" applyNumberFormat="1" applyFont="1" applyFill="1" applyBorder="1" applyAlignment="1" applyProtection="1">
      <alignment/>
      <protection locked="0"/>
    </xf>
    <xf numFmtId="6" fontId="26" fillId="0" borderId="10" xfId="0" applyNumberFormat="1" applyFont="1" applyFill="1" applyBorder="1" applyAlignment="1" applyProtection="1">
      <alignment/>
      <protection locked="0"/>
    </xf>
    <xf numFmtId="6" fontId="26" fillId="0" borderId="16" xfId="0" applyNumberFormat="1" applyFont="1" applyFill="1" applyBorder="1" applyAlignment="1" applyProtection="1">
      <alignment/>
      <protection locked="0"/>
    </xf>
    <xf numFmtId="6" fontId="26" fillId="0" borderId="17" xfId="0" applyNumberFormat="1" applyFont="1" applyFill="1" applyBorder="1" applyAlignment="1" applyProtection="1">
      <alignment/>
      <protection locked="0"/>
    </xf>
    <xf numFmtId="6" fontId="26" fillId="0" borderId="11" xfId="0" applyNumberFormat="1" applyFont="1" applyFill="1" applyBorder="1" applyAlignment="1" applyProtection="1">
      <alignment/>
      <protection locked="0"/>
    </xf>
    <xf numFmtId="6" fontId="23" fillId="0" borderId="18" xfId="0" applyNumberFormat="1" applyFont="1" applyFill="1" applyBorder="1" applyAlignment="1" applyProtection="1">
      <alignment/>
      <protection/>
    </xf>
    <xf numFmtId="6" fontId="23" fillId="0" borderId="20" xfId="0" applyNumberFormat="1" applyFont="1" applyFill="1" applyBorder="1" applyAlignment="1" applyProtection="1">
      <alignment/>
      <protection/>
    </xf>
    <xf numFmtId="6" fontId="23" fillId="0" borderId="12" xfId="0" applyNumberFormat="1" applyFont="1" applyFill="1" applyBorder="1" applyAlignment="1" applyProtection="1">
      <alignment/>
      <protection/>
    </xf>
    <xf numFmtId="39" fontId="27" fillId="0" borderId="0" xfId="0" applyNumberFormat="1" applyFont="1" applyFill="1" applyBorder="1" applyAlignment="1">
      <alignment horizontal="left"/>
    </xf>
    <xf numFmtId="6" fontId="25" fillId="0" borderId="0" xfId="59" applyNumberFormat="1" applyFont="1" applyFill="1" applyBorder="1" applyProtection="1">
      <alignment/>
      <protection/>
    </xf>
    <xf numFmtId="39" fontId="26" fillId="0" borderId="0" xfId="0" applyNumberFormat="1" applyFont="1" applyFill="1" applyAlignment="1">
      <alignment/>
    </xf>
    <xf numFmtId="6" fontId="31" fillId="0" borderId="0" xfId="59" applyNumberFormat="1" applyFont="1" applyFill="1" applyBorder="1" applyProtection="1">
      <alignment/>
      <protection/>
    </xf>
    <xf numFmtId="6" fontId="22" fillId="0" borderId="0" xfId="59" applyNumberFormat="1" applyFont="1" applyFill="1" applyBorder="1" applyProtection="1">
      <alignment/>
      <protection/>
    </xf>
    <xf numFmtId="39" fontId="23" fillId="0" borderId="10" xfId="0" applyNumberFormat="1" applyFont="1" applyFill="1" applyBorder="1" applyAlignment="1">
      <alignment horizontal="center"/>
    </xf>
    <xf numFmtId="6" fontId="27" fillId="0" borderId="0" xfId="59" applyNumberFormat="1" applyFont="1" applyFill="1" applyBorder="1" applyAlignment="1" applyProtection="1">
      <alignment horizontal="left" vertical="top"/>
      <protection/>
    </xf>
    <xf numFmtId="39" fontId="23" fillId="0" borderId="16" xfId="0" applyNumberFormat="1" applyFont="1" applyFill="1" applyBorder="1" applyAlignment="1" applyProtection="1">
      <alignment horizontal="center"/>
      <protection locked="0"/>
    </xf>
    <xf numFmtId="39" fontId="23" fillId="0" borderId="0" xfId="0" applyNumberFormat="1" applyFont="1" applyFill="1" applyBorder="1" applyAlignment="1" applyProtection="1">
      <alignment horizontal="center"/>
      <protection locked="0"/>
    </xf>
    <xf numFmtId="39" fontId="23" fillId="0" borderId="11" xfId="0" applyNumberFormat="1" applyFont="1" applyFill="1" applyBorder="1" applyAlignment="1">
      <alignment horizontal="center"/>
    </xf>
    <xf numFmtId="6" fontId="25" fillId="0" borderId="0" xfId="59" applyNumberFormat="1" applyFont="1" applyFill="1" applyBorder="1" applyAlignment="1" applyProtection="1">
      <alignment horizontal="center" vertical="center"/>
      <protection/>
    </xf>
    <xf numFmtId="39" fontId="23" fillId="0" borderId="12" xfId="0" applyNumberFormat="1" applyFont="1" applyFill="1" applyBorder="1" applyAlignment="1">
      <alignment horizontal="center"/>
    </xf>
    <xf numFmtId="39" fontId="26" fillId="0" borderId="0" xfId="0" applyNumberFormat="1" applyFont="1" applyFill="1" applyBorder="1" applyAlignment="1">
      <alignment horizontal="center"/>
    </xf>
    <xf numFmtId="10" fontId="26" fillId="0" borderId="0" xfId="0" applyNumberFormat="1" applyFont="1" applyFill="1" applyAlignment="1">
      <alignment horizontal="center"/>
    </xf>
    <xf numFmtId="6" fontId="22" fillId="0" borderId="0" xfId="61" applyNumberFormat="1" applyFont="1" applyFill="1" applyBorder="1" applyAlignment="1">
      <alignment horizontal="left" wrapText="1"/>
      <protection/>
    </xf>
    <xf numFmtId="6" fontId="26" fillId="0" borderId="14" xfId="0" applyNumberFormat="1" applyFont="1" applyFill="1" applyBorder="1" applyAlignment="1" applyProtection="1">
      <alignment/>
      <protection locked="0"/>
    </xf>
    <xf numFmtId="6" fontId="26" fillId="0" borderId="13" xfId="0" applyNumberFormat="1" applyFont="1" applyFill="1" applyBorder="1" applyAlignment="1">
      <alignment/>
    </xf>
    <xf numFmtId="6" fontId="26" fillId="0" borderId="15" xfId="0" applyNumberFormat="1" applyFont="1" applyFill="1" applyBorder="1" applyAlignment="1">
      <alignment/>
    </xf>
    <xf numFmtId="6" fontId="26" fillId="0" borderId="0" xfId="0" applyNumberFormat="1" applyFont="1" applyFill="1" applyBorder="1" applyAlignment="1" applyProtection="1">
      <alignment/>
      <protection locked="0"/>
    </xf>
    <xf numFmtId="6" fontId="26" fillId="0" borderId="16" xfId="0" applyNumberFormat="1" applyFont="1" applyFill="1" applyBorder="1" applyAlignment="1">
      <alignment/>
    </xf>
    <xf numFmtId="6" fontId="26" fillId="0" borderId="17" xfId="0" applyNumberFormat="1" applyFont="1" applyFill="1" applyBorder="1" applyAlignment="1">
      <alignment/>
    </xf>
    <xf numFmtId="6" fontId="25" fillId="0" borderId="0" xfId="59" applyNumberFormat="1" applyFont="1" applyFill="1" applyBorder="1" applyAlignment="1" applyProtection="1">
      <alignment horizontal="center"/>
      <protection/>
    </xf>
    <xf numFmtId="6" fontId="23" fillId="0" borderId="19" xfId="0" applyNumberFormat="1" applyFont="1" applyFill="1" applyBorder="1" applyAlignment="1" applyProtection="1">
      <alignment/>
      <protection/>
    </xf>
    <xf numFmtId="6" fontId="22" fillId="0" borderId="0" xfId="59" applyNumberFormat="1" applyFont="1" applyFill="1" applyBorder="1" applyAlignment="1">
      <alignment horizontal="left"/>
      <protection/>
    </xf>
    <xf numFmtId="6" fontId="22" fillId="0" borderId="0" xfId="59" applyNumberFormat="1" applyFont="1" applyFill="1" applyBorder="1" applyAlignment="1" quotePrefix="1">
      <alignment horizontal="left"/>
      <protection/>
    </xf>
    <xf numFmtId="6" fontId="22" fillId="0" borderId="0" xfId="59" applyNumberFormat="1" applyFont="1" applyFill="1" applyBorder="1" applyAlignment="1" applyProtection="1" quotePrefix="1">
      <alignment horizontal="left"/>
      <protection/>
    </xf>
    <xf numFmtId="39" fontId="23" fillId="0" borderId="0" xfId="58" applyFont="1" applyFill="1" applyBorder="1" applyAlignment="1">
      <alignment horizontal="left"/>
      <protection/>
    </xf>
    <xf numFmtId="39" fontId="26" fillId="0" borderId="0" xfId="58" applyFont="1" applyFill="1" applyBorder="1" applyAlignment="1">
      <alignment horizontal="left" wrapText="1"/>
      <protection/>
    </xf>
    <xf numFmtId="39" fontId="26" fillId="0" borderId="0" xfId="57" applyFont="1" applyFill="1" applyBorder="1">
      <alignment/>
      <protection/>
    </xf>
    <xf numFmtId="39" fontId="27" fillId="0" borderId="0" xfId="0" applyNumberFormat="1" applyFont="1" applyFill="1" applyBorder="1" applyAlignment="1">
      <alignment/>
    </xf>
    <xf numFmtId="40" fontId="23" fillId="0" borderId="0" xfId="0" applyNumberFormat="1" applyFont="1" applyFill="1" applyBorder="1" applyAlignment="1">
      <alignment/>
    </xf>
    <xf numFmtId="39" fontId="23" fillId="0" borderId="13" xfId="0" applyNumberFormat="1" applyFont="1" applyFill="1" applyBorder="1" applyAlignment="1">
      <alignment horizontal="center"/>
    </xf>
    <xf numFmtId="39" fontId="23" fillId="0" borderId="14" xfId="0" applyNumberFormat="1" applyFont="1" applyFill="1" applyBorder="1" applyAlignment="1">
      <alignment horizontal="center"/>
    </xf>
    <xf numFmtId="39" fontId="23" fillId="0" borderId="15" xfId="0" applyNumberFormat="1" applyFont="1" applyFill="1" applyBorder="1" applyAlignment="1">
      <alignment horizontal="center"/>
    </xf>
    <xf numFmtId="39" fontId="23" fillId="0" borderId="13" xfId="0" applyNumberFormat="1" applyFont="1" applyFill="1" applyBorder="1" applyAlignment="1">
      <alignment horizontal="center"/>
    </xf>
    <xf numFmtId="39" fontId="23" fillId="0" borderId="15" xfId="0" applyNumberFormat="1" applyFont="1" applyFill="1" applyBorder="1" applyAlignment="1">
      <alignment horizontal="center"/>
    </xf>
    <xf numFmtId="17" fontId="26" fillId="0" borderId="10" xfId="0" applyNumberFormat="1" applyFont="1" applyFill="1" applyBorder="1" applyAlignment="1" quotePrefix="1">
      <alignment horizontal="center"/>
    </xf>
    <xf numFmtId="17" fontId="26" fillId="0" borderId="10" xfId="0" applyNumberFormat="1" applyFont="1" applyFill="1" applyBorder="1" applyAlignment="1">
      <alignment horizontal="center"/>
    </xf>
    <xf numFmtId="17" fontId="26" fillId="0" borderId="0" xfId="0" applyNumberFormat="1" applyFont="1" applyFill="1" applyBorder="1" applyAlignment="1">
      <alignment horizontal="center"/>
    </xf>
    <xf numFmtId="39" fontId="26" fillId="0" borderId="0" xfId="58" applyFont="1" applyFill="1" applyBorder="1" applyAlignment="1" quotePrefix="1">
      <alignment horizontal="left" indent="1"/>
      <protection/>
    </xf>
    <xf numFmtId="39" fontId="23" fillId="0" borderId="16" xfId="0" applyNumberFormat="1" applyFont="1" applyFill="1" applyBorder="1" applyAlignment="1">
      <alignment horizontal="center"/>
    </xf>
    <xf numFmtId="39" fontId="23" fillId="0" borderId="0" xfId="0" applyNumberFormat="1" applyFont="1" applyFill="1" applyBorder="1" applyAlignment="1">
      <alignment horizontal="center"/>
    </xf>
    <xf numFmtId="39" fontId="23" fillId="0" borderId="17" xfId="0" applyNumberFormat="1" applyFont="1" applyFill="1" applyBorder="1" applyAlignment="1">
      <alignment horizontal="center"/>
    </xf>
    <xf numFmtId="39" fontId="23" fillId="0" borderId="16" xfId="0" applyNumberFormat="1" applyFont="1" applyFill="1" applyBorder="1" applyAlignment="1">
      <alignment horizontal="center"/>
    </xf>
    <xf numFmtId="39" fontId="23" fillId="0" borderId="17" xfId="0" applyNumberFormat="1" applyFont="1" applyFill="1" applyBorder="1" applyAlignment="1">
      <alignment horizontal="center"/>
    </xf>
    <xf numFmtId="39" fontId="26" fillId="0" borderId="10" xfId="0" applyNumberFormat="1" applyFont="1" applyFill="1" applyBorder="1" applyAlignment="1">
      <alignment horizontal="center"/>
    </xf>
    <xf numFmtId="39" fontId="26" fillId="0" borderId="0" xfId="0" applyNumberFormat="1" applyFont="1" applyFill="1" applyBorder="1" applyAlignment="1" quotePrefix="1">
      <alignment horizontal="left" indent="1"/>
    </xf>
    <xf numFmtId="39" fontId="23" fillId="0" borderId="18" xfId="0" applyNumberFormat="1" applyFont="1" applyFill="1" applyBorder="1" applyAlignment="1">
      <alignment horizontal="center"/>
    </xf>
    <xf numFmtId="39" fontId="23" fillId="0" borderId="20" xfId="0" applyNumberFormat="1" applyFont="1" applyFill="1" applyBorder="1" applyAlignment="1">
      <alignment horizontal="center"/>
    </xf>
    <xf numFmtId="39" fontId="26" fillId="0" borderId="12" xfId="0" applyNumberFormat="1" applyFont="1" applyFill="1" applyBorder="1" applyAlignment="1">
      <alignment horizontal="center"/>
    </xf>
    <xf numFmtId="39" fontId="23" fillId="0" borderId="0" xfId="57" applyFont="1" applyFill="1" applyBorder="1">
      <alignment/>
      <protection/>
    </xf>
    <xf numFmtId="40" fontId="26" fillId="0" borderId="0" xfId="0" applyNumberFormat="1" applyFont="1" applyFill="1" applyBorder="1" applyAlignment="1">
      <alignment horizontal="left" indent="1"/>
    </xf>
    <xf numFmtId="43" fontId="23" fillId="0" borderId="0" xfId="0" applyNumberFormat="1" applyFont="1" applyFill="1" applyBorder="1" applyAlignment="1">
      <alignment/>
    </xf>
    <xf numFmtId="6" fontId="26" fillId="0" borderId="14" xfId="0" applyNumberFormat="1" applyFont="1" applyFill="1" applyBorder="1" applyAlignment="1">
      <alignment/>
    </xf>
    <xf numFmtId="6" fontId="26" fillId="0" borderId="10" xfId="0" applyNumberFormat="1" applyFont="1" applyFill="1" applyBorder="1" applyAlignment="1">
      <alignment/>
    </xf>
    <xf numFmtId="6" fontId="26" fillId="0" borderId="0" xfId="0" applyNumberFormat="1" applyFont="1" applyFill="1" applyBorder="1" applyAlignment="1">
      <alignment/>
    </xf>
    <xf numFmtId="6" fontId="26" fillId="0" borderId="0" xfId="57" applyNumberFormat="1" applyFont="1" applyFill="1" applyBorder="1">
      <alignment/>
      <protection/>
    </xf>
    <xf numFmtId="6" fontId="26" fillId="0" borderId="11" xfId="0" applyNumberFormat="1" applyFont="1" applyFill="1" applyBorder="1" applyAlignment="1">
      <alignment/>
    </xf>
    <xf numFmtId="39" fontId="23" fillId="0" borderId="0" xfId="0" applyNumberFormat="1" applyFont="1" applyFill="1" applyBorder="1" applyAlignment="1">
      <alignment/>
    </xf>
    <xf numFmtId="6" fontId="23" fillId="0" borderId="18" xfId="0" applyNumberFormat="1" applyFont="1" applyFill="1" applyBorder="1" applyAlignment="1">
      <alignment/>
    </xf>
    <xf numFmtId="6" fontId="23" fillId="0" borderId="19" xfId="0" applyNumberFormat="1" applyFont="1" applyFill="1" applyBorder="1" applyAlignment="1">
      <alignment/>
    </xf>
    <xf numFmtId="6" fontId="23" fillId="0" borderId="20" xfId="0" applyNumberFormat="1" applyFont="1" applyFill="1" applyBorder="1" applyAlignment="1">
      <alignment/>
    </xf>
    <xf numFmtId="6" fontId="23" fillId="0" borderId="12" xfId="0" applyNumberFormat="1" applyFont="1" applyFill="1" applyBorder="1" applyAlignment="1">
      <alignment/>
    </xf>
    <xf numFmtId="6" fontId="23" fillId="0" borderId="0" xfId="0" applyNumberFormat="1" applyFont="1" applyFill="1" applyBorder="1" applyAlignment="1">
      <alignment/>
    </xf>
    <xf numFmtId="39" fontId="23" fillId="0" borderId="0" xfId="56" applyFont="1" applyFill="1" applyBorder="1" applyAlignment="1" applyProtection="1">
      <alignment horizontal="left"/>
      <protection locked="0"/>
    </xf>
    <xf numFmtId="39" fontId="23" fillId="0" borderId="0" xfId="56" applyFont="1" applyFill="1" applyBorder="1" applyAlignment="1" applyProtection="1">
      <alignment horizontal="center"/>
      <protection locked="0"/>
    </xf>
    <xf numFmtId="39" fontId="23" fillId="0" borderId="0" xfId="56" applyFont="1" applyFill="1" applyBorder="1" applyAlignment="1">
      <alignment horizontal="center"/>
      <protection/>
    </xf>
    <xf numFmtId="39" fontId="23" fillId="0" borderId="0" xfId="60" applyNumberFormat="1" applyFont="1" applyFill="1" applyBorder="1" applyAlignment="1" applyProtection="1" quotePrefix="1">
      <alignment horizontal="center"/>
      <protection locked="0"/>
    </xf>
    <xf numFmtId="39" fontId="27" fillId="0" borderId="0" xfId="56" applyFont="1" applyFill="1" applyBorder="1" applyAlignment="1">
      <alignment horizontal="left"/>
      <protection/>
    </xf>
    <xf numFmtId="0" fontId="23" fillId="0" borderId="0" xfId="60" applyFont="1" applyFill="1" applyBorder="1" applyAlignment="1" applyProtection="1">
      <alignment horizontal="center"/>
      <protection locked="0"/>
    </xf>
    <xf numFmtId="39" fontId="23" fillId="0" borderId="0" xfId="56" applyFont="1" applyFill="1" applyBorder="1" applyAlignment="1" quotePrefix="1">
      <alignment horizontal="center"/>
      <protection/>
    </xf>
    <xf numFmtId="0" fontId="23" fillId="0" borderId="13" xfId="60" applyFont="1" applyFill="1" applyBorder="1" applyAlignment="1" applyProtection="1">
      <alignment horizontal="center"/>
      <protection locked="0"/>
    </xf>
    <xf numFmtId="0" fontId="23" fillId="0" borderId="14" xfId="60" applyFont="1" applyFill="1" applyBorder="1" applyAlignment="1" applyProtection="1">
      <alignment horizontal="center"/>
      <protection locked="0"/>
    </xf>
    <xf numFmtId="0" fontId="23" fillId="0" borderId="15" xfId="60" applyFont="1" applyFill="1" applyBorder="1" applyAlignment="1" applyProtection="1">
      <alignment horizontal="center"/>
      <protection locked="0"/>
    </xf>
    <xf numFmtId="166" fontId="23" fillId="0" borderId="0" xfId="60" applyNumberFormat="1" applyFont="1" applyFill="1" applyBorder="1" applyAlignment="1" applyProtection="1">
      <alignment horizontal="center"/>
      <protection locked="0"/>
    </xf>
    <xf numFmtId="166" fontId="23" fillId="0" borderId="10" xfId="60" applyNumberFormat="1" applyFont="1" applyFill="1" applyBorder="1" applyAlignment="1" applyProtection="1">
      <alignment horizontal="center"/>
      <protection locked="0"/>
    </xf>
    <xf numFmtId="39" fontId="23" fillId="0" borderId="10" xfId="60" applyNumberFormat="1" applyFont="1" applyFill="1" applyBorder="1" applyAlignment="1" quotePrefix="1">
      <alignment horizontal="center"/>
      <protection/>
    </xf>
    <xf numFmtId="39" fontId="23" fillId="0" borderId="10" xfId="60" applyNumberFormat="1" applyFont="1" applyFill="1" applyBorder="1" applyAlignment="1">
      <alignment horizontal="center"/>
      <protection/>
    </xf>
    <xf numFmtId="39" fontId="23" fillId="0" borderId="0" xfId="60" applyNumberFormat="1" applyFont="1" applyFill="1" applyBorder="1" applyAlignment="1">
      <alignment horizontal="center"/>
      <protection/>
    </xf>
    <xf numFmtId="0" fontId="23" fillId="0" borderId="16" xfId="60" applyFont="1" applyFill="1" applyBorder="1" applyAlignment="1">
      <alignment horizontal="center"/>
      <protection/>
    </xf>
    <xf numFmtId="0" fontId="23" fillId="0" borderId="0" xfId="60" applyFont="1" applyFill="1" applyBorder="1" applyAlignment="1">
      <alignment horizontal="center"/>
      <protection/>
    </xf>
    <xf numFmtId="0" fontId="23" fillId="0" borderId="17" xfId="60" applyFont="1" applyFill="1" applyBorder="1" applyAlignment="1">
      <alignment horizontal="center"/>
      <protection/>
    </xf>
    <xf numFmtId="0" fontId="23" fillId="0" borderId="11" xfId="60" applyFont="1" applyFill="1" applyBorder="1" applyAlignment="1">
      <alignment horizontal="center"/>
      <protection/>
    </xf>
    <xf numFmtId="0" fontId="23" fillId="0" borderId="10" xfId="60" applyFont="1" applyFill="1" applyBorder="1" applyAlignment="1">
      <alignment horizontal="center"/>
      <protection/>
    </xf>
    <xf numFmtId="39" fontId="23" fillId="0" borderId="18" xfId="56" applyFont="1" applyFill="1" applyBorder="1" applyAlignment="1">
      <alignment horizontal="center"/>
      <protection/>
    </xf>
    <xf numFmtId="39" fontId="23" fillId="0" borderId="19" xfId="56" applyFont="1" applyFill="1" applyBorder="1" applyAlignment="1">
      <alignment horizontal="center"/>
      <protection/>
    </xf>
    <xf numFmtId="39" fontId="23" fillId="0" borderId="20" xfId="56" applyFont="1" applyFill="1" applyBorder="1" applyAlignment="1">
      <alignment horizontal="center"/>
      <protection/>
    </xf>
    <xf numFmtId="39" fontId="23" fillId="0" borderId="12" xfId="56" applyFont="1" applyFill="1" applyBorder="1" applyAlignment="1">
      <alignment horizontal="center"/>
      <protection/>
    </xf>
    <xf numFmtId="0" fontId="23" fillId="0" borderId="12" xfId="60" applyFont="1" applyFill="1" applyBorder="1" applyAlignment="1">
      <alignment horizontal="center"/>
      <protection/>
    </xf>
    <xf numFmtId="10" fontId="26" fillId="0" borderId="0" xfId="56" applyNumberFormat="1" applyFont="1" applyFill="1" applyBorder="1" applyAlignment="1" applyProtection="1">
      <alignment horizontal="center"/>
      <protection locked="0"/>
    </xf>
    <xf numFmtId="43" fontId="23" fillId="0" borderId="0" xfId="56" applyNumberFormat="1" applyFont="1" applyFill="1" applyBorder="1" applyAlignment="1" applyProtection="1">
      <alignment/>
      <protection locked="0"/>
    </xf>
    <xf numFmtId="39" fontId="26" fillId="0" borderId="0" xfId="56" applyFont="1" applyFill="1" applyBorder="1" applyAlignment="1" applyProtection="1">
      <alignment horizontal="left"/>
      <protection locked="0"/>
    </xf>
    <xf numFmtId="6" fontId="26" fillId="0" borderId="13" xfId="56" applyNumberFormat="1" applyFont="1" applyFill="1" applyBorder="1" applyAlignment="1" applyProtection="1">
      <alignment/>
      <protection locked="0"/>
    </xf>
    <xf numFmtId="6" fontId="26" fillId="0" borderId="14" xfId="56" applyNumberFormat="1" applyFont="1" applyFill="1" applyBorder="1" applyAlignment="1" applyProtection="1">
      <alignment/>
      <protection locked="0"/>
    </xf>
    <xf numFmtId="6" fontId="26" fillId="0" borderId="15" xfId="56" applyNumberFormat="1" applyFont="1" applyFill="1" applyBorder="1" applyAlignment="1" applyProtection="1">
      <alignment/>
      <protection locked="0"/>
    </xf>
    <xf numFmtId="6" fontId="26" fillId="0" borderId="0" xfId="56" applyNumberFormat="1" applyFont="1" applyFill="1" applyBorder="1" applyAlignment="1" applyProtection="1">
      <alignment/>
      <protection locked="0"/>
    </xf>
    <xf numFmtId="43" fontId="26" fillId="0" borderId="13" xfId="56" applyNumberFormat="1" applyFont="1" applyFill="1" applyBorder="1">
      <alignment/>
      <protection/>
    </xf>
    <xf numFmtId="43" fontId="26" fillId="0" borderId="15" xfId="56" applyNumberFormat="1" applyFont="1" applyFill="1" applyBorder="1">
      <alignment/>
      <protection/>
    </xf>
    <xf numFmtId="6" fontId="26" fillId="0" borderId="0" xfId="56" applyNumberFormat="1" applyFont="1" applyFill="1" applyBorder="1">
      <alignment/>
      <protection/>
    </xf>
    <xf numFmtId="39" fontId="26" fillId="0" borderId="0" xfId="56" applyFont="1" applyFill="1" applyBorder="1">
      <alignment/>
      <protection/>
    </xf>
    <xf numFmtId="6" fontId="26" fillId="0" borderId="16" xfId="56" applyNumberFormat="1" applyFont="1" applyFill="1" applyBorder="1" applyAlignment="1" applyProtection="1">
      <alignment/>
      <protection locked="0"/>
    </xf>
    <xf numFmtId="6" fontId="26" fillId="0" borderId="17" xfId="56" applyNumberFormat="1" applyFont="1" applyFill="1" applyBorder="1" applyAlignment="1" applyProtection="1">
      <alignment/>
      <protection locked="0"/>
    </xf>
    <xf numFmtId="43" fontId="26" fillId="0" borderId="16" xfId="56" applyNumberFormat="1" applyFont="1" applyFill="1" applyBorder="1">
      <alignment/>
      <protection/>
    </xf>
    <xf numFmtId="43" fontId="26" fillId="0" borderId="17" xfId="56" applyNumberFormat="1" applyFont="1" applyFill="1" applyBorder="1">
      <alignment/>
      <protection/>
    </xf>
    <xf numFmtId="6" fontId="26" fillId="0" borderId="16" xfId="56" applyNumberFormat="1" applyFont="1" applyFill="1" applyBorder="1">
      <alignment/>
      <protection/>
    </xf>
    <xf numFmtId="6" fontId="26" fillId="0" borderId="17" xfId="56" applyNumberFormat="1" applyFont="1" applyFill="1" applyBorder="1">
      <alignment/>
      <protection/>
    </xf>
    <xf numFmtId="6" fontId="23" fillId="0" borderId="18" xfId="56" applyNumberFormat="1" applyFont="1" applyFill="1" applyBorder="1" applyAlignment="1" applyProtection="1">
      <alignment/>
      <protection locked="0"/>
    </xf>
    <xf numFmtId="6" fontId="23" fillId="0" borderId="19" xfId="56" applyNumberFormat="1" applyFont="1" applyFill="1" applyBorder="1" applyAlignment="1" applyProtection="1">
      <alignment/>
      <protection locked="0"/>
    </xf>
    <xf numFmtId="6" fontId="23" fillId="0" borderId="20" xfId="56" applyNumberFormat="1" applyFont="1" applyFill="1" applyBorder="1" applyAlignment="1" applyProtection="1">
      <alignment/>
      <protection locked="0"/>
    </xf>
    <xf numFmtId="6" fontId="23" fillId="0" borderId="0" xfId="56" applyNumberFormat="1" applyFont="1" applyFill="1" applyBorder="1" applyAlignment="1" applyProtection="1">
      <alignment/>
      <protection locked="0"/>
    </xf>
    <xf numFmtId="6" fontId="23" fillId="0" borderId="18" xfId="56" applyNumberFormat="1" applyFont="1" applyFill="1" applyBorder="1">
      <alignment/>
      <protection/>
    </xf>
    <xf numFmtId="6" fontId="23" fillId="0" borderId="20" xfId="56" applyNumberFormat="1" applyFont="1" applyFill="1" applyBorder="1">
      <alignment/>
      <protection/>
    </xf>
    <xf numFmtId="6" fontId="23" fillId="0" borderId="0" xfId="56" applyNumberFormat="1" applyFont="1" applyFill="1" applyBorder="1">
      <alignment/>
      <protection/>
    </xf>
    <xf numFmtId="39" fontId="23" fillId="0" borderId="0" xfId="56" applyFont="1" applyFill="1" applyBorder="1">
      <alignment/>
      <protection/>
    </xf>
    <xf numFmtId="39" fontId="32" fillId="0" borderId="0" xfId="0" applyNumberFormat="1" applyFont="1" applyFill="1" applyBorder="1" applyAlignment="1">
      <alignment/>
    </xf>
    <xf numFmtId="39" fontId="27" fillId="0" borderId="0" xfId="0" applyNumberFormat="1" applyFont="1" applyFill="1" applyBorder="1" applyAlignment="1" applyProtection="1">
      <alignment horizontal="left"/>
      <protection locked="0"/>
    </xf>
    <xf numFmtId="165" fontId="23" fillId="0" borderId="10" xfId="0" applyNumberFormat="1" applyFont="1" applyFill="1" applyBorder="1" applyAlignment="1" applyProtection="1" quotePrefix="1">
      <alignment horizontal="center"/>
      <protection locked="0"/>
    </xf>
    <xf numFmtId="39" fontId="23" fillId="0" borderId="10" xfId="0" applyNumberFormat="1" applyFont="1" applyFill="1" applyBorder="1" applyAlignment="1">
      <alignment horizontal="center"/>
    </xf>
    <xf numFmtId="37" fontId="28" fillId="0" borderId="18" xfId="0" applyNumberFormat="1" applyFont="1" applyFill="1" applyBorder="1" applyAlignment="1">
      <alignment horizontal="center"/>
    </xf>
    <xf numFmtId="37" fontId="28" fillId="0" borderId="19" xfId="0" applyNumberFormat="1" applyFont="1" applyFill="1" applyBorder="1" applyAlignment="1">
      <alignment horizontal="center"/>
    </xf>
    <xf numFmtId="37" fontId="28" fillId="0" borderId="20" xfId="0" applyNumberFormat="1" applyFont="1" applyFill="1" applyBorder="1" applyAlignment="1">
      <alignment horizontal="center"/>
    </xf>
    <xf numFmtId="39" fontId="23" fillId="0" borderId="0" xfId="0" applyNumberFormat="1" applyFont="1" applyFill="1" applyBorder="1" applyAlignment="1" applyProtection="1">
      <alignment horizontal="right"/>
      <protection locked="0"/>
    </xf>
    <xf numFmtId="39" fontId="23" fillId="0" borderId="11" xfId="0" applyNumberFormat="1" applyFont="1" applyFill="1" applyBorder="1" applyAlignment="1" applyProtection="1">
      <alignment horizontal="center"/>
      <protection locked="0"/>
    </xf>
    <xf numFmtId="37" fontId="23" fillId="0" borderId="0" xfId="0" applyNumberFormat="1" applyFont="1" applyFill="1" applyBorder="1" applyAlignment="1">
      <alignment/>
    </xf>
    <xf numFmtId="37" fontId="23" fillId="0" borderId="0" xfId="0" applyNumberFormat="1" applyFont="1" applyFill="1" applyBorder="1" applyAlignment="1">
      <alignment horizontal="right"/>
    </xf>
    <xf numFmtId="39" fontId="22" fillId="0" borderId="0" xfId="0" applyNumberFormat="1" applyFont="1" applyFill="1" applyAlignment="1">
      <alignment/>
    </xf>
    <xf numFmtId="39" fontId="23" fillId="0" borderId="0" xfId="0" applyNumberFormat="1" applyFont="1" applyFill="1" applyBorder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cexp98" xfId="55"/>
    <cellStyle name="Normal_fcexp98_SafetyNetExp02" xfId="56"/>
    <cellStyle name="Normal_fguexp1198" xfId="57"/>
    <cellStyle name="Normal_fguExp98" xfId="58"/>
    <cellStyle name="Normal_FY04 05 Summary-Realignment" xfId="59"/>
    <cellStyle name="Normal_SafetyNetExp0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CwksExp08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CwksTanfTimed-OutSafetyNetExp08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cubanski\Local%20Settings\Temporary%20Internet%20Files\Content.Outlook\I3VWZKM5\4-FY08-09_Federal%20%20State_County_Shares%20of%20Fed%20%20Elig%20CalWork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M\FinancialPlanningBranch\CFAB\REALIGNMENT\FY%2008-09%20(based%20on%20FY%2006-07%20to%2007-08%20data)\CalWorks%20Payment%20Expenditures\SUMMARY%20FY%2007-08%20CalWORKs%20NON-FED%20Expendit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wksExp08"/>
    </sheetNames>
    <sheetDataSet>
      <sheetData sheetId="0">
        <row r="7">
          <cell r="L7">
            <v>729389</v>
          </cell>
          <cell r="O7">
            <v>18645</v>
          </cell>
          <cell r="AB7">
            <v>722767</v>
          </cell>
          <cell r="AE7">
            <v>18476</v>
          </cell>
          <cell r="AR7">
            <v>752581</v>
          </cell>
          <cell r="AU7">
            <v>19239</v>
          </cell>
          <cell r="BH7">
            <v>751155</v>
          </cell>
          <cell r="BK7">
            <v>19201</v>
          </cell>
          <cell r="BX7">
            <v>777578</v>
          </cell>
          <cell r="CA7">
            <v>19880</v>
          </cell>
          <cell r="CN7">
            <v>720860</v>
          </cell>
          <cell r="CQ7">
            <v>18425</v>
          </cell>
          <cell r="DD7">
            <v>755227</v>
          </cell>
          <cell r="DG7">
            <v>19306</v>
          </cell>
          <cell r="DT7">
            <v>751715</v>
          </cell>
          <cell r="DW7">
            <v>19216</v>
          </cell>
          <cell r="EJ7">
            <v>805754</v>
          </cell>
          <cell r="EM7">
            <v>20600</v>
          </cell>
          <cell r="EZ7">
            <v>813731</v>
          </cell>
          <cell r="FC7">
            <v>20804</v>
          </cell>
          <cell r="FP7">
            <v>734948</v>
          </cell>
          <cell r="FS7">
            <v>18783</v>
          </cell>
          <cell r="GF7">
            <v>764642</v>
          </cell>
          <cell r="GI7">
            <v>19545</v>
          </cell>
        </row>
        <row r="8">
          <cell r="L8">
            <v>1023</v>
          </cell>
          <cell r="O8">
            <v>26</v>
          </cell>
          <cell r="AB8">
            <v>20</v>
          </cell>
          <cell r="AE8">
            <v>1</v>
          </cell>
          <cell r="AR8">
            <v>20</v>
          </cell>
          <cell r="AU8">
            <v>1</v>
          </cell>
          <cell r="BH8">
            <v>20</v>
          </cell>
          <cell r="BK8">
            <v>1</v>
          </cell>
          <cell r="BX8">
            <v>3140</v>
          </cell>
          <cell r="CA8">
            <v>81</v>
          </cell>
          <cell r="CN8">
            <v>3140</v>
          </cell>
          <cell r="CQ8">
            <v>81</v>
          </cell>
          <cell r="DD8">
            <v>3140</v>
          </cell>
          <cell r="DG8">
            <v>81</v>
          </cell>
          <cell r="DT8">
            <v>0</v>
          </cell>
          <cell r="DW8">
            <v>0</v>
          </cell>
          <cell r="EJ8">
            <v>0</v>
          </cell>
          <cell r="EM8">
            <v>0</v>
          </cell>
          <cell r="EZ8">
            <v>0</v>
          </cell>
          <cell r="FC8">
            <v>0</v>
          </cell>
          <cell r="FP8">
            <v>0</v>
          </cell>
          <cell r="FS8">
            <v>0</v>
          </cell>
          <cell r="GF8">
            <v>0</v>
          </cell>
          <cell r="GI8">
            <v>0</v>
          </cell>
        </row>
        <row r="9">
          <cell r="L9">
            <v>19044</v>
          </cell>
          <cell r="O9">
            <v>486</v>
          </cell>
          <cell r="AB9">
            <v>20039</v>
          </cell>
          <cell r="AE9">
            <v>512</v>
          </cell>
          <cell r="AR9">
            <v>25163</v>
          </cell>
          <cell r="AU9">
            <v>643</v>
          </cell>
          <cell r="BH9">
            <v>28478</v>
          </cell>
          <cell r="BK9">
            <v>728</v>
          </cell>
          <cell r="BX9">
            <v>25982</v>
          </cell>
          <cell r="CA9">
            <v>665</v>
          </cell>
          <cell r="CN9">
            <v>32436</v>
          </cell>
          <cell r="CQ9">
            <v>830</v>
          </cell>
          <cell r="DD9">
            <v>32262</v>
          </cell>
          <cell r="DG9">
            <v>825</v>
          </cell>
          <cell r="DT9">
            <v>33016</v>
          </cell>
          <cell r="DW9">
            <v>844</v>
          </cell>
          <cell r="EJ9">
            <v>37495</v>
          </cell>
          <cell r="EM9">
            <v>959</v>
          </cell>
          <cell r="EZ9">
            <v>38313</v>
          </cell>
          <cell r="FC9">
            <v>979</v>
          </cell>
          <cell r="FP9">
            <v>36975</v>
          </cell>
          <cell r="FS9">
            <v>945</v>
          </cell>
          <cell r="GF9">
            <v>33504</v>
          </cell>
          <cell r="GI9">
            <v>856</v>
          </cell>
        </row>
        <row r="10">
          <cell r="L10">
            <v>202328</v>
          </cell>
          <cell r="O10">
            <v>5171</v>
          </cell>
          <cell r="AB10">
            <v>201915</v>
          </cell>
          <cell r="AE10">
            <v>5160</v>
          </cell>
          <cell r="AR10">
            <v>195317</v>
          </cell>
          <cell r="AU10">
            <v>4992</v>
          </cell>
          <cell r="BH10">
            <v>198460</v>
          </cell>
          <cell r="BK10">
            <v>5054</v>
          </cell>
          <cell r="BX10">
            <v>188190</v>
          </cell>
          <cell r="CA10">
            <v>4810</v>
          </cell>
          <cell r="CN10">
            <v>205554</v>
          </cell>
          <cell r="CQ10">
            <v>5254</v>
          </cell>
          <cell r="DD10">
            <v>207629</v>
          </cell>
          <cell r="DG10">
            <v>5306</v>
          </cell>
          <cell r="DT10">
            <v>217992</v>
          </cell>
          <cell r="DW10">
            <v>5571</v>
          </cell>
          <cell r="EJ10">
            <v>218999</v>
          </cell>
          <cell r="EM10">
            <v>5597</v>
          </cell>
          <cell r="EZ10">
            <v>219232</v>
          </cell>
          <cell r="FC10">
            <v>5603</v>
          </cell>
          <cell r="FP10">
            <v>217002</v>
          </cell>
          <cell r="FS10">
            <v>5545</v>
          </cell>
          <cell r="GF10">
            <v>214086</v>
          </cell>
          <cell r="GI10">
            <v>5471</v>
          </cell>
        </row>
        <row r="11">
          <cell r="L11">
            <v>26240</v>
          </cell>
          <cell r="O11">
            <v>670</v>
          </cell>
          <cell r="AB11">
            <v>28406</v>
          </cell>
          <cell r="AE11">
            <v>726</v>
          </cell>
          <cell r="AR11">
            <v>27548</v>
          </cell>
          <cell r="AU11">
            <v>704</v>
          </cell>
          <cell r="BH11">
            <v>28279</v>
          </cell>
          <cell r="BK11">
            <v>723</v>
          </cell>
          <cell r="BX11">
            <v>29000</v>
          </cell>
          <cell r="CA11">
            <v>742</v>
          </cell>
          <cell r="CN11">
            <v>38649</v>
          </cell>
          <cell r="CQ11">
            <v>988</v>
          </cell>
          <cell r="DD11">
            <v>43296</v>
          </cell>
          <cell r="DG11">
            <v>1107</v>
          </cell>
          <cell r="DT11">
            <v>39542</v>
          </cell>
          <cell r="DW11">
            <v>1011</v>
          </cell>
          <cell r="EJ11">
            <v>44455</v>
          </cell>
          <cell r="EM11">
            <v>1137</v>
          </cell>
          <cell r="EZ11">
            <v>44790</v>
          </cell>
          <cell r="FC11">
            <v>1145</v>
          </cell>
          <cell r="FP11">
            <v>39957</v>
          </cell>
          <cell r="FS11">
            <v>1022</v>
          </cell>
          <cell r="GF11">
            <v>40647</v>
          </cell>
          <cell r="GI11">
            <v>1039</v>
          </cell>
        </row>
        <row r="12">
          <cell r="L12">
            <v>9515</v>
          </cell>
          <cell r="O12">
            <v>243</v>
          </cell>
          <cell r="AB12">
            <v>10144</v>
          </cell>
          <cell r="AE12">
            <v>259</v>
          </cell>
          <cell r="AR12">
            <v>10046</v>
          </cell>
          <cell r="AU12">
            <v>257</v>
          </cell>
          <cell r="BH12">
            <v>10618</v>
          </cell>
          <cell r="BK12">
            <v>271</v>
          </cell>
          <cell r="BX12">
            <v>8899</v>
          </cell>
          <cell r="CA12">
            <v>227</v>
          </cell>
          <cell r="CN12">
            <v>8219</v>
          </cell>
          <cell r="CQ12">
            <v>210</v>
          </cell>
          <cell r="DD12">
            <v>12886</v>
          </cell>
          <cell r="DG12">
            <v>330</v>
          </cell>
          <cell r="DT12">
            <v>9355</v>
          </cell>
          <cell r="DW12">
            <v>239</v>
          </cell>
          <cell r="EJ12">
            <v>10715</v>
          </cell>
          <cell r="EM12">
            <v>274</v>
          </cell>
          <cell r="EZ12">
            <v>13190</v>
          </cell>
          <cell r="FC12">
            <v>337</v>
          </cell>
          <cell r="FP12">
            <v>10420</v>
          </cell>
          <cell r="FS12">
            <v>266</v>
          </cell>
          <cell r="GF12">
            <v>13825</v>
          </cell>
          <cell r="GI12">
            <v>354</v>
          </cell>
        </row>
        <row r="13">
          <cell r="L13">
            <v>372568</v>
          </cell>
          <cell r="O13">
            <v>9525</v>
          </cell>
          <cell r="AB13">
            <v>355434</v>
          </cell>
          <cell r="AE13">
            <v>9084</v>
          </cell>
          <cell r="AR13">
            <v>358847</v>
          </cell>
          <cell r="AU13">
            <v>9174</v>
          </cell>
          <cell r="BH13">
            <v>357107</v>
          </cell>
          <cell r="BK13">
            <v>9129</v>
          </cell>
          <cell r="BX13">
            <v>352064</v>
          </cell>
          <cell r="CA13">
            <v>8999</v>
          </cell>
          <cell r="CN13">
            <v>395650</v>
          </cell>
          <cell r="CQ13">
            <v>10115</v>
          </cell>
          <cell r="DD13">
            <v>383175</v>
          </cell>
          <cell r="DG13">
            <v>9794</v>
          </cell>
          <cell r="DT13">
            <v>428409</v>
          </cell>
          <cell r="DW13">
            <v>10952</v>
          </cell>
          <cell r="EJ13">
            <v>439128</v>
          </cell>
          <cell r="EM13">
            <v>11227</v>
          </cell>
          <cell r="EZ13">
            <v>426701</v>
          </cell>
          <cell r="FC13">
            <v>10908</v>
          </cell>
          <cell r="FP13">
            <v>440494</v>
          </cell>
          <cell r="FS13">
            <v>11260</v>
          </cell>
          <cell r="GF13">
            <v>484592</v>
          </cell>
          <cell r="GI13">
            <v>12388</v>
          </cell>
        </row>
        <row r="14">
          <cell r="L14">
            <v>78177</v>
          </cell>
          <cell r="O14">
            <v>1998</v>
          </cell>
          <cell r="AB14">
            <v>75765</v>
          </cell>
          <cell r="AE14">
            <v>1935</v>
          </cell>
          <cell r="AR14">
            <v>79988</v>
          </cell>
          <cell r="AU14">
            <v>2045</v>
          </cell>
          <cell r="BH14">
            <v>88648</v>
          </cell>
          <cell r="BK14">
            <v>2266</v>
          </cell>
          <cell r="BX14">
            <v>81611</v>
          </cell>
          <cell r="CA14">
            <v>2087</v>
          </cell>
          <cell r="CN14">
            <v>81487</v>
          </cell>
          <cell r="CQ14">
            <v>2084</v>
          </cell>
          <cell r="DD14">
            <v>76980</v>
          </cell>
          <cell r="DG14">
            <v>1968</v>
          </cell>
          <cell r="DT14">
            <v>76247</v>
          </cell>
          <cell r="DW14">
            <v>1949</v>
          </cell>
          <cell r="EJ14">
            <v>82220</v>
          </cell>
          <cell r="EM14">
            <v>2102</v>
          </cell>
          <cell r="EZ14">
            <v>78045</v>
          </cell>
          <cell r="FC14">
            <v>1996</v>
          </cell>
          <cell r="FP14">
            <v>80025</v>
          </cell>
          <cell r="FS14">
            <v>2045</v>
          </cell>
          <cell r="GF14">
            <v>84106</v>
          </cell>
          <cell r="GI14">
            <v>2151</v>
          </cell>
        </row>
        <row r="15">
          <cell r="L15">
            <v>63645</v>
          </cell>
          <cell r="O15">
            <v>1625</v>
          </cell>
          <cell r="AB15">
            <v>71542</v>
          </cell>
          <cell r="AE15">
            <v>1828</v>
          </cell>
          <cell r="AR15">
            <v>70022</v>
          </cell>
          <cell r="AU15">
            <v>1789</v>
          </cell>
          <cell r="BH15">
            <v>70921</v>
          </cell>
          <cell r="BK15">
            <v>1813</v>
          </cell>
          <cell r="BX15">
            <v>76711</v>
          </cell>
          <cell r="CA15">
            <v>1960</v>
          </cell>
          <cell r="CN15">
            <v>82280</v>
          </cell>
          <cell r="CQ15">
            <v>2102</v>
          </cell>
          <cell r="DD15">
            <v>86010</v>
          </cell>
          <cell r="DG15">
            <v>2198</v>
          </cell>
          <cell r="DT15">
            <v>79310</v>
          </cell>
          <cell r="DW15">
            <v>2027</v>
          </cell>
          <cell r="EJ15">
            <v>76090</v>
          </cell>
          <cell r="EM15">
            <v>1945</v>
          </cell>
          <cell r="EZ15">
            <v>74678</v>
          </cell>
          <cell r="FC15">
            <v>1909</v>
          </cell>
          <cell r="FP15">
            <v>80942</v>
          </cell>
          <cell r="FS15">
            <v>2068</v>
          </cell>
          <cell r="GF15">
            <v>81961</v>
          </cell>
          <cell r="GI15">
            <v>2095</v>
          </cell>
        </row>
        <row r="16">
          <cell r="L16">
            <v>1939635</v>
          </cell>
          <cell r="O16">
            <v>49581</v>
          </cell>
          <cell r="AB16">
            <v>1941810</v>
          </cell>
          <cell r="AE16">
            <v>49633</v>
          </cell>
          <cell r="AR16">
            <v>1977434</v>
          </cell>
          <cell r="AU16">
            <v>50546</v>
          </cell>
          <cell r="BH16">
            <v>1975425</v>
          </cell>
          <cell r="BK16">
            <v>50491</v>
          </cell>
          <cell r="BX16">
            <v>1993386</v>
          </cell>
          <cell r="CA16">
            <v>50953</v>
          </cell>
          <cell r="CN16">
            <v>2077551</v>
          </cell>
          <cell r="CQ16">
            <v>53106</v>
          </cell>
          <cell r="DD16">
            <v>2100251</v>
          </cell>
          <cell r="DG16">
            <v>53685</v>
          </cell>
          <cell r="DT16">
            <v>2080173</v>
          </cell>
          <cell r="DW16">
            <v>53169</v>
          </cell>
          <cell r="EJ16">
            <v>2128579</v>
          </cell>
          <cell r="EM16">
            <v>54408</v>
          </cell>
          <cell r="EZ16">
            <v>2149289</v>
          </cell>
          <cell r="FC16">
            <v>54938</v>
          </cell>
          <cell r="FP16">
            <v>2147581</v>
          </cell>
          <cell r="FS16">
            <v>54893</v>
          </cell>
          <cell r="GF16">
            <v>2172957</v>
          </cell>
          <cell r="GI16">
            <v>55542</v>
          </cell>
        </row>
        <row r="17">
          <cell r="L17">
            <v>33473</v>
          </cell>
          <cell r="O17">
            <v>855</v>
          </cell>
          <cell r="AB17">
            <v>29294</v>
          </cell>
          <cell r="AE17">
            <v>748</v>
          </cell>
          <cell r="AR17">
            <v>26754</v>
          </cell>
          <cell r="AU17">
            <v>684</v>
          </cell>
          <cell r="BH17">
            <v>27904</v>
          </cell>
          <cell r="BK17">
            <v>713</v>
          </cell>
          <cell r="BX17">
            <v>29010</v>
          </cell>
          <cell r="CA17">
            <v>742</v>
          </cell>
          <cell r="CN17">
            <v>37362</v>
          </cell>
          <cell r="CQ17">
            <v>955</v>
          </cell>
          <cell r="DD17">
            <v>34088</v>
          </cell>
          <cell r="DG17">
            <v>871</v>
          </cell>
          <cell r="DT17">
            <v>34137</v>
          </cell>
          <cell r="DW17">
            <v>873</v>
          </cell>
          <cell r="EJ17">
            <v>36954</v>
          </cell>
          <cell r="EM17">
            <v>1061</v>
          </cell>
          <cell r="EZ17">
            <v>36607</v>
          </cell>
          <cell r="FC17">
            <v>943</v>
          </cell>
          <cell r="FP17">
            <v>35392</v>
          </cell>
          <cell r="FS17">
            <v>905</v>
          </cell>
          <cell r="GF17">
            <v>37023</v>
          </cell>
          <cell r="GI17">
            <v>961</v>
          </cell>
        </row>
        <row r="18">
          <cell r="L18">
            <v>92460</v>
          </cell>
          <cell r="O18">
            <v>2363</v>
          </cell>
          <cell r="AB18">
            <v>87691</v>
          </cell>
          <cell r="AE18">
            <v>2241</v>
          </cell>
          <cell r="AR18">
            <v>93081</v>
          </cell>
          <cell r="AU18">
            <v>2379</v>
          </cell>
          <cell r="BH18">
            <v>92203</v>
          </cell>
          <cell r="BK18">
            <v>2357</v>
          </cell>
          <cell r="BX18">
            <v>89846</v>
          </cell>
          <cell r="CA18">
            <v>2297</v>
          </cell>
          <cell r="CN18">
            <v>92687</v>
          </cell>
          <cell r="CQ18">
            <v>2369</v>
          </cell>
          <cell r="DD18">
            <v>98873</v>
          </cell>
          <cell r="DG18">
            <v>2527</v>
          </cell>
          <cell r="DT18">
            <v>88885</v>
          </cell>
          <cell r="DW18">
            <v>2271</v>
          </cell>
          <cell r="EJ18">
            <v>111633</v>
          </cell>
          <cell r="EM18">
            <v>2854</v>
          </cell>
          <cell r="EZ18">
            <v>112158</v>
          </cell>
          <cell r="FC18">
            <v>2867</v>
          </cell>
          <cell r="FP18">
            <v>103685</v>
          </cell>
          <cell r="FS18">
            <v>2649</v>
          </cell>
          <cell r="GF18">
            <v>111035</v>
          </cell>
          <cell r="GI18">
            <v>2838</v>
          </cell>
        </row>
        <row r="19">
          <cell r="L19">
            <v>305052</v>
          </cell>
          <cell r="O19">
            <v>7797</v>
          </cell>
          <cell r="AB19">
            <v>286836</v>
          </cell>
          <cell r="AE19">
            <v>7330</v>
          </cell>
          <cell r="AR19">
            <v>289512</v>
          </cell>
          <cell r="AU19">
            <v>7398</v>
          </cell>
          <cell r="BH19">
            <v>294692</v>
          </cell>
          <cell r="BK19">
            <v>7530</v>
          </cell>
          <cell r="BX19">
            <v>299326</v>
          </cell>
          <cell r="CA19">
            <v>7649</v>
          </cell>
          <cell r="CN19">
            <v>316427</v>
          </cell>
          <cell r="CQ19">
            <v>8087</v>
          </cell>
          <cell r="DD19">
            <v>315706</v>
          </cell>
          <cell r="DG19">
            <v>8068</v>
          </cell>
          <cell r="DT19">
            <v>303289</v>
          </cell>
          <cell r="DW19">
            <v>7749</v>
          </cell>
          <cell r="EJ19">
            <v>318848</v>
          </cell>
          <cell r="EM19">
            <v>8147</v>
          </cell>
          <cell r="EZ19">
            <v>321571</v>
          </cell>
          <cell r="FC19">
            <v>8216</v>
          </cell>
          <cell r="FP19">
            <v>330915</v>
          </cell>
          <cell r="FS19">
            <v>8456</v>
          </cell>
          <cell r="GF19">
            <v>333579</v>
          </cell>
          <cell r="GI19">
            <v>8525</v>
          </cell>
        </row>
        <row r="20">
          <cell r="L20">
            <v>8848</v>
          </cell>
          <cell r="O20">
            <v>226</v>
          </cell>
          <cell r="AB20">
            <v>9849</v>
          </cell>
          <cell r="AE20">
            <v>252</v>
          </cell>
          <cell r="AR20">
            <v>10812</v>
          </cell>
          <cell r="AU20">
            <v>276</v>
          </cell>
          <cell r="BH20">
            <v>10889</v>
          </cell>
          <cell r="BK20">
            <v>278</v>
          </cell>
          <cell r="BX20">
            <v>10573</v>
          </cell>
          <cell r="CA20">
            <v>270</v>
          </cell>
          <cell r="CN20">
            <v>8724</v>
          </cell>
          <cell r="CQ20">
            <v>223</v>
          </cell>
          <cell r="DD20">
            <v>7616</v>
          </cell>
          <cell r="DG20">
            <v>195</v>
          </cell>
          <cell r="DT20">
            <v>7804</v>
          </cell>
          <cell r="DW20">
            <v>200</v>
          </cell>
          <cell r="EJ20">
            <v>12182</v>
          </cell>
          <cell r="EM20">
            <v>311</v>
          </cell>
          <cell r="EZ20">
            <v>8087</v>
          </cell>
          <cell r="FC20">
            <v>206</v>
          </cell>
          <cell r="FP20">
            <v>7743</v>
          </cell>
          <cell r="FS20">
            <v>197</v>
          </cell>
          <cell r="GF20">
            <v>6805</v>
          </cell>
          <cell r="GI20">
            <v>174</v>
          </cell>
        </row>
        <row r="21">
          <cell r="L21">
            <v>761555</v>
          </cell>
          <cell r="O21">
            <v>19650</v>
          </cell>
          <cell r="AB21">
            <v>741225</v>
          </cell>
          <cell r="AE21">
            <v>19037</v>
          </cell>
          <cell r="AR21">
            <v>761018</v>
          </cell>
          <cell r="AU21">
            <v>19498</v>
          </cell>
          <cell r="BH21">
            <v>743671</v>
          </cell>
          <cell r="BK21">
            <v>19097</v>
          </cell>
          <cell r="BX21">
            <v>752797</v>
          </cell>
          <cell r="CA21">
            <v>19256</v>
          </cell>
          <cell r="CN21">
            <v>791815</v>
          </cell>
          <cell r="CQ21">
            <v>20387</v>
          </cell>
          <cell r="DD21">
            <v>803559</v>
          </cell>
          <cell r="DG21">
            <v>20785</v>
          </cell>
          <cell r="DT21">
            <v>827913</v>
          </cell>
          <cell r="DW21">
            <v>21210</v>
          </cell>
          <cell r="EJ21">
            <v>850164</v>
          </cell>
          <cell r="EM21">
            <v>22125</v>
          </cell>
          <cell r="EZ21">
            <v>883087</v>
          </cell>
          <cell r="FC21">
            <v>22800</v>
          </cell>
          <cell r="FP21">
            <v>875008</v>
          </cell>
          <cell r="FS21">
            <v>22531</v>
          </cell>
          <cell r="GF21">
            <v>877841</v>
          </cell>
          <cell r="GI21">
            <v>22833</v>
          </cell>
        </row>
        <row r="22">
          <cell r="L22">
            <v>137808</v>
          </cell>
          <cell r="O22">
            <v>3521</v>
          </cell>
          <cell r="AB22">
            <v>134596</v>
          </cell>
          <cell r="AE22">
            <v>3440</v>
          </cell>
          <cell r="AR22">
            <v>140544</v>
          </cell>
          <cell r="AU22">
            <v>3591</v>
          </cell>
          <cell r="BH22">
            <v>145596</v>
          </cell>
          <cell r="BK22">
            <v>3721</v>
          </cell>
          <cell r="BX22">
            <v>140825</v>
          </cell>
          <cell r="CA22">
            <v>3598</v>
          </cell>
          <cell r="CN22">
            <v>148199</v>
          </cell>
          <cell r="CQ22">
            <v>3787</v>
          </cell>
          <cell r="DD22">
            <v>140667</v>
          </cell>
          <cell r="DG22">
            <v>3593</v>
          </cell>
          <cell r="DT22">
            <v>142714</v>
          </cell>
          <cell r="DW22">
            <v>3646</v>
          </cell>
          <cell r="EJ22">
            <v>158678</v>
          </cell>
          <cell r="EM22">
            <v>4054</v>
          </cell>
          <cell r="EZ22">
            <v>165022</v>
          </cell>
          <cell r="FC22">
            <v>4217</v>
          </cell>
          <cell r="FP22">
            <v>168792</v>
          </cell>
          <cell r="FS22">
            <v>4314</v>
          </cell>
          <cell r="GF22">
            <v>160860</v>
          </cell>
          <cell r="GI22">
            <v>4111</v>
          </cell>
        </row>
        <row r="23">
          <cell r="L23">
            <v>88096</v>
          </cell>
          <cell r="O23">
            <v>2251</v>
          </cell>
          <cell r="AB23">
            <v>87616</v>
          </cell>
          <cell r="AE23">
            <v>2239</v>
          </cell>
          <cell r="AR23">
            <v>93508</v>
          </cell>
          <cell r="AU23">
            <v>2391</v>
          </cell>
          <cell r="BH23">
            <v>89420</v>
          </cell>
          <cell r="BK23">
            <v>2286</v>
          </cell>
          <cell r="BX23">
            <v>91862</v>
          </cell>
          <cell r="CA23">
            <v>2349</v>
          </cell>
          <cell r="CN23">
            <v>98137</v>
          </cell>
          <cell r="CQ23">
            <v>2510</v>
          </cell>
          <cell r="DD23">
            <v>103267</v>
          </cell>
          <cell r="DG23">
            <v>2640</v>
          </cell>
          <cell r="DT23">
            <v>101377</v>
          </cell>
          <cell r="DW23">
            <v>2593</v>
          </cell>
          <cell r="EJ23">
            <v>101147</v>
          </cell>
          <cell r="EM23">
            <v>2586</v>
          </cell>
          <cell r="EZ23">
            <v>98184</v>
          </cell>
          <cell r="FC23">
            <v>2509</v>
          </cell>
          <cell r="FP23">
            <v>95112</v>
          </cell>
          <cell r="FS23">
            <v>2432</v>
          </cell>
          <cell r="GF23">
            <v>94483</v>
          </cell>
          <cell r="GI23">
            <v>2414</v>
          </cell>
        </row>
        <row r="24">
          <cell r="L24">
            <v>39767</v>
          </cell>
          <cell r="O24">
            <v>1017</v>
          </cell>
          <cell r="AB24">
            <v>35035</v>
          </cell>
          <cell r="AE24">
            <v>895</v>
          </cell>
          <cell r="AR24">
            <v>37465</v>
          </cell>
          <cell r="AU24">
            <v>957</v>
          </cell>
          <cell r="BH24">
            <v>37511</v>
          </cell>
          <cell r="BK24">
            <v>959</v>
          </cell>
          <cell r="BX24">
            <v>34624</v>
          </cell>
          <cell r="CA24">
            <v>885</v>
          </cell>
          <cell r="CN24">
            <v>40415</v>
          </cell>
          <cell r="CQ24">
            <v>1033</v>
          </cell>
          <cell r="DD24">
            <v>40460</v>
          </cell>
          <cell r="DG24">
            <v>1035</v>
          </cell>
          <cell r="DT24">
            <v>43056</v>
          </cell>
          <cell r="DW24">
            <v>1101</v>
          </cell>
          <cell r="EJ24">
            <v>44154</v>
          </cell>
          <cell r="EM24">
            <v>1129</v>
          </cell>
          <cell r="EZ24">
            <v>48177</v>
          </cell>
          <cell r="FC24">
            <v>1232</v>
          </cell>
          <cell r="FP24">
            <v>54249</v>
          </cell>
          <cell r="FS24">
            <v>1387</v>
          </cell>
          <cell r="GF24">
            <v>44204</v>
          </cell>
          <cell r="GI24">
            <v>1130</v>
          </cell>
        </row>
        <row r="25">
          <cell r="L25">
            <v>4201210</v>
          </cell>
          <cell r="O25">
            <v>109209</v>
          </cell>
          <cell r="AB25">
            <v>4298186</v>
          </cell>
          <cell r="AE25">
            <v>111586</v>
          </cell>
          <cell r="AR25">
            <v>4312842</v>
          </cell>
          <cell r="AU25">
            <v>111297</v>
          </cell>
          <cell r="BH25">
            <v>4550264</v>
          </cell>
          <cell r="BK25">
            <v>117468</v>
          </cell>
          <cell r="BX25">
            <v>4513044</v>
          </cell>
          <cell r="CA25">
            <v>116792</v>
          </cell>
          <cell r="CN25">
            <v>4779071</v>
          </cell>
          <cell r="CQ25">
            <v>123485</v>
          </cell>
          <cell r="DD25">
            <v>4832168</v>
          </cell>
          <cell r="DG25">
            <v>124809</v>
          </cell>
          <cell r="DT25">
            <v>4880869</v>
          </cell>
          <cell r="DW25">
            <v>125996</v>
          </cell>
          <cell r="EJ25">
            <v>5005836</v>
          </cell>
          <cell r="EM25">
            <v>129261</v>
          </cell>
          <cell r="EZ25">
            <v>5124954</v>
          </cell>
          <cell r="FC25">
            <v>132011</v>
          </cell>
          <cell r="FP25">
            <v>5173057</v>
          </cell>
          <cell r="FS25">
            <v>133365</v>
          </cell>
          <cell r="GF25">
            <v>5200093</v>
          </cell>
          <cell r="GI25">
            <v>134190</v>
          </cell>
        </row>
        <row r="26">
          <cell r="L26">
            <v>109544</v>
          </cell>
          <cell r="O26">
            <v>2799</v>
          </cell>
          <cell r="AB26">
            <v>109544</v>
          </cell>
          <cell r="AE26">
            <v>2799</v>
          </cell>
          <cell r="AR26">
            <v>114252</v>
          </cell>
          <cell r="AU26">
            <v>2920</v>
          </cell>
          <cell r="BH26">
            <v>104571</v>
          </cell>
          <cell r="BK26">
            <v>2672</v>
          </cell>
          <cell r="BX26">
            <v>101718</v>
          </cell>
          <cell r="CA26">
            <v>2599</v>
          </cell>
          <cell r="CN26">
            <v>113303</v>
          </cell>
          <cell r="CQ26">
            <v>2896</v>
          </cell>
          <cell r="DD26">
            <v>114002</v>
          </cell>
          <cell r="DG26">
            <v>2914</v>
          </cell>
          <cell r="DT26">
            <v>127957</v>
          </cell>
          <cell r="DW26">
            <v>3270</v>
          </cell>
          <cell r="EJ26">
            <v>127115</v>
          </cell>
          <cell r="EM26">
            <v>3249</v>
          </cell>
          <cell r="EZ26">
            <v>129951</v>
          </cell>
          <cell r="FC26">
            <v>3322</v>
          </cell>
          <cell r="FP26">
            <v>135797</v>
          </cell>
          <cell r="FS26">
            <v>3472</v>
          </cell>
          <cell r="GF26">
            <v>145549</v>
          </cell>
          <cell r="GI26">
            <v>3721</v>
          </cell>
        </row>
        <row r="27">
          <cell r="L27">
            <v>30605</v>
          </cell>
          <cell r="O27">
            <v>782</v>
          </cell>
          <cell r="AB27">
            <v>28905</v>
          </cell>
          <cell r="AE27">
            <v>739</v>
          </cell>
          <cell r="AR27">
            <v>25600</v>
          </cell>
          <cell r="AU27">
            <v>654</v>
          </cell>
          <cell r="BH27">
            <v>26696</v>
          </cell>
          <cell r="BK27">
            <v>682</v>
          </cell>
          <cell r="BX27">
            <v>30824</v>
          </cell>
          <cell r="CA27">
            <v>789</v>
          </cell>
          <cell r="CN27">
            <v>22794</v>
          </cell>
          <cell r="CQ27">
            <v>582</v>
          </cell>
          <cell r="DD27">
            <v>30681</v>
          </cell>
          <cell r="DG27">
            <v>785</v>
          </cell>
          <cell r="DT27">
            <v>30696</v>
          </cell>
          <cell r="DW27">
            <v>784</v>
          </cell>
          <cell r="EJ27">
            <v>35638</v>
          </cell>
          <cell r="EM27">
            <v>911</v>
          </cell>
          <cell r="EZ27">
            <v>33199</v>
          </cell>
          <cell r="FC27">
            <v>848</v>
          </cell>
          <cell r="FP27">
            <v>39749</v>
          </cell>
          <cell r="FS27">
            <v>1016</v>
          </cell>
          <cell r="GF27">
            <v>36914</v>
          </cell>
          <cell r="GI27">
            <v>943</v>
          </cell>
        </row>
        <row r="28">
          <cell r="L28">
            <v>13802</v>
          </cell>
          <cell r="O28">
            <v>353</v>
          </cell>
          <cell r="AB28">
            <v>14809</v>
          </cell>
          <cell r="AE28">
            <v>378</v>
          </cell>
          <cell r="AR28">
            <v>15287</v>
          </cell>
          <cell r="AU28">
            <v>391</v>
          </cell>
          <cell r="BH28">
            <v>16657</v>
          </cell>
          <cell r="BK28">
            <v>426</v>
          </cell>
          <cell r="BX28">
            <v>21036</v>
          </cell>
          <cell r="CA28">
            <v>537</v>
          </cell>
          <cell r="CN28">
            <v>19367</v>
          </cell>
          <cell r="CQ28">
            <v>495</v>
          </cell>
          <cell r="DD28">
            <v>19276</v>
          </cell>
          <cell r="DG28">
            <v>492</v>
          </cell>
          <cell r="DT28">
            <v>20945</v>
          </cell>
          <cell r="DW28">
            <v>535</v>
          </cell>
          <cell r="EJ28">
            <v>20374</v>
          </cell>
          <cell r="EM28">
            <v>521</v>
          </cell>
          <cell r="EZ28">
            <v>20025</v>
          </cell>
          <cell r="FC28">
            <v>513</v>
          </cell>
          <cell r="FP28">
            <v>21589</v>
          </cell>
          <cell r="FS28">
            <v>551</v>
          </cell>
          <cell r="GF28">
            <v>21041</v>
          </cell>
          <cell r="GI28">
            <v>538</v>
          </cell>
        </row>
        <row r="29">
          <cell r="L29">
            <v>74875</v>
          </cell>
          <cell r="O29">
            <v>1912</v>
          </cell>
          <cell r="AB29">
            <v>75787</v>
          </cell>
          <cell r="AE29">
            <v>1936</v>
          </cell>
          <cell r="AR29">
            <v>71692</v>
          </cell>
          <cell r="AU29">
            <v>1832</v>
          </cell>
          <cell r="BH29">
            <v>85486</v>
          </cell>
          <cell r="BK29">
            <v>2184</v>
          </cell>
          <cell r="BX29">
            <v>84118</v>
          </cell>
          <cell r="CA29">
            <v>2149</v>
          </cell>
          <cell r="CN29">
            <v>81706</v>
          </cell>
          <cell r="CQ29">
            <v>2088</v>
          </cell>
          <cell r="DD29">
            <v>78946</v>
          </cell>
          <cell r="DG29">
            <v>2017</v>
          </cell>
          <cell r="DT29">
            <v>73110</v>
          </cell>
          <cell r="DW29">
            <v>1867</v>
          </cell>
          <cell r="EJ29">
            <v>81911</v>
          </cell>
          <cell r="EM29">
            <v>2092</v>
          </cell>
          <cell r="EZ29">
            <v>89166</v>
          </cell>
          <cell r="FC29">
            <v>2279</v>
          </cell>
          <cell r="FP29">
            <v>92221</v>
          </cell>
          <cell r="FS29">
            <v>2357</v>
          </cell>
          <cell r="GF29">
            <v>97219</v>
          </cell>
          <cell r="GI29">
            <v>2484</v>
          </cell>
        </row>
        <row r="30">
          <cell r="L30">
            <v>576030</v>
          </cell>
          <cell r="O30">
            <v>14722</v>
          </cell>
          <cell r="AB30">
            <v>595166</v>
          </cell>
          <cell r="AE30">
            <v>15212</v>
          </cell>
          <cell r="AR30">
            <v>562974</v>
          </cell>
          <cell r="AU30">
            <v>14388</v>
          </cell>
          <cell r="BH30">
            <v>570679</v>
          </cell>
          <cell r="BK30">
            <v>14585</v>
          </cell>
          <cell r="BX30">
            <v>573283</v>
          </cell>
          <cell r="CA30">
            <v>14652</v>
          </cell>
          <cell r="CN30">
            <v>622725</v>
          </cell>
          <cell r="CQ30">
            <v>15917</v>
          </cell>
          <cell r="DD30">
            <v>621902</v>
          </cell>
          <cell r="DG30">
            <v>15895</v>
          </cell>
          <cell r="DT30">
            <v>623854</v>
          </cell>
          <cell r="DW30">
            <v>15945</v>
          </cell>
          <cell r="EJ30">
            <v>629018</v>
          </cell>
          <cell r="EM30">
            <v>16077</v>
          </cell>
          <cell r="EZ30">
            <v>628541</v>
          </cell>
          <cell r="FC30">
            <v>16065</v>
          </cell>
          <cell r="FP30">
            <v>623124</v>
          </cell>
          <cell r="FS30">
            <v>15925</v>
          </cell>
          <cell r="GF30">
            <v>637113</v>
          </cell>
          <cell r="GI30">
            <v>16284</v>
          </cell>
        </row>
        <row r="31">
          <cell r="L31">
            <v>18206</v>
          </cell>
          <cell r="O31">
            <v>466</v>
          </cell>
          <cell r="AB31">
            <v>13982</v>
          </cell>
          <cell r="AE31">
            <v>357</v>
          </cell>
          <cell r="AR31">
            <v>11584</v>
          </cell>
          <cell r="AU31">
            <v>296</v>
          </cell>
          <cell r="BH31">
            <v>8879</v>
          </cell>
          <cell r="BK31">
            <v>227</v>
          </cell>
          <cell r="BX31">
            <v>13652</v>
          </cell>
          <cell r="CA31">
            <v>349</v>
          </cell>
          <cell r="CN31">
            <v>13997</v>
          </cell>
          <cell r="CQ31">
            <v>357</v>
          </cell>
          <cell r="DD31">
            <v>14578</v>
          </cell>
          <cell r="DG31">
            <v>372</v>
          </cell>
          <cell r="DT31">
            <v>19172</v>
          </cell>
          <cell r="DW31">
            <v>489</v>
          </cell>
          <cell r="EJ31">
            <v>17030</v>
          </cell>
          <cell r="EM31">
            <v>435</v>
          </cell>
          <cell r="EZ31">
            <v>17611</v>
          </cell>
          <cell r="FC31">
            <v>450</v>
          </cell>
          <cell r="FP31">
            <v>18934</v>
          </cell>
          <cell r="FS31">
            <v>483</v>
          </cell>
          <cell r="GF31">
            <v>18885</v>
          </cell>
          <cell r="GI31">
            <v>482</v>
          </cell>
        </row>
        <row r="32">
          <cell r="L32">
            <v>1330</v>
          </cell>
          <cell r="O32">
            <v>35</v>
          </cell>
          <cell r="AB32">
            <v>1237</v>
          </cell>
          <cell r="AE32">
            <v>31</v>
          </cell>
          <cell r="AR32">
            <v>1266</v>
          </cell>
          <cell r="AU32">
            <v>32</v>
          </cell>
          <cell r="BH32">
            <v>611</v>
          </cell>
          <cell r="BK32">
            <v>15</v>
          </cell>
          <cell r="BX32">
            <v>2291</v>
          </cell>
          <cell r="CA32">
            <v>59</v>
          </cell>
          <cell r="CN32">
            <v>3704</v>
          </cell>
          <cell r="CQ32">
            <v>95</v>
          </cell>
          <cell r="DD32">
            <v>1877</v>
          </cell>
          <cell r="DG32">
            <v>48</v>
          </cell>
          <cell r="DT32">
            <v>1260</v>
          </cell>
          <cell r="DW32">
            <v>32</v>
          </cell>
          <cell r="EJ32">
            <v>1260</v>
          </cell>
          <cell r="EM32">
            <v>32</v>
          </cell>
          <cell r="EZ32">
            <v>2124</v>
          </cell>
          <cell r="FC32">
            <v>54</v>
          </cell>
          <cell r="FP32">
            <v>2244</v>
          </cell>
          <cell r="FS32">
            <v>57</v>
          </cell>
          <cell r="GF32">
            <v>1637</v>
          </cell>
          <cell r="GI32">
            <v>42</v>
          </cell>
        </row>
        <row r="33">
          <cell r="L33">
            <v>175649</v>
          </cell>
          <cell r="O33">
            <v>4490</v>
          </cell>
          <cell r="AB33">
            <v>167436</v>
          </cell>
          <cell r="AE33">
            <v>4279</v>
          </cell>
          <cell r="AR33">
            <v>169624</v>
          </cell>
          <cell r="AU33">
            <v>4335</v>
          </cell>
          <cell r="BH33">
            <v>163764</v>
          </cell>
          <cell r="BK33">
            <v>4185</v>
          </cell>
          <cell r="BX33">
            <v>176461</v>
          </cell>
          <cell r="CA33">
            <v>4511</v>
          </cell>
          <cell r="CN33">
            <v>199118</v>
          </cell>
          <cell r="CQ33">
            <v>5089</v>
          </cell>
          <cell r="DD33">
            <v>217163</v>
          </cell>
          <cell r="DG33">
            <v>5551</v>
          </cell>
          <cell r="DT33">
            <v>230499</v>
          </cell>
          <cell r="DW33">
            <v>5892</v>
          </cell>
          <cell r="EJ33">
            <v>241214</v>
          </cell>
          <cell r="EM33">
            <v>6166</v>
          </cell>
          <cell r="EZ33">
            <v>240023</v>
          </cell>
          <cell r="FC33">
            <v>6135</v>
          </cell>
          <cell r="FP33">
            <v>227192</v>
          </cell>
          <cell r="FS33">
            <v>5806</v>
          </cell>
          <cell r="GF33">
            <v>240115</v>
          </cell>
          <cell r="GI33">
            <v>6138</v>
          </cell>
        </row>
        <row r="34">
          <cell r="L34">
            <v>16732</v>
          </cell>
          <cell r="O34">
            <v>428</v>
          </cell>
          <cell r="AB34">
            <v>19162</v>
          </cell>
          <cell r="AE34">
            <v>489</v>
          </cell>
          <cell r="AR34">
            <v>17382</v>
          </cell>
          <cell r="AU34">
            <v>443</v>
          </cell>
          <cell r="BH34">
            <v>19240</v>
          </cell>
          <cell r="BK34">
            <v>493</v>
          </cell>
          <cell r="BX34">
            <v>21382</v>
          </cell>
          <cell r="CA34">
            <v>547</v>
          </cell>
          <cell r="CN34">
            <v>18663</v>
          </cell>
          <cell r="CQ34">
            <v>477</v>
          </cell>
          <cell r="DD34">
            <v>21745</v>
          </cell>
          <cell r="DG34">
            <v>557</v>
          </cell>
          <cell r="DT34">
            <v>23972</v>
          </cell>
          <cell r="DW34">
            <v>613</v>
          </cell>
          <cell r="EJ34">
            <v>24259</v>
          </cell>
          <cell r="EM34">
            <v>731</v>
          </cell>
          <cell r="EZ34">
            <v>28988</v>
          </cell>
          <cell r="FC34">
            <v>741</v>
          </cell>
          <cell r="FP34">
            <v>28594</v>
          </cell>
          <cell r="FS34">
            <v>777</v>
          </cell>
          <cell r="GF34">
            <v>23055</v>
          </cell>
          <cell r="GI34">
            <v>618</v>
          </cell>
        </row>
        <row r="35">
          <cell r="L35">
            <v>43208</v>
          </cell>
          <cell r="O35">
            <v>1105</v>
          </cell>
          <cell r="AB35">
            <v>44251</v>
          </cell>
          <cell r="AE35">
            <v>1131</v>
          </cell>
          <cell r="AR35">
            <v>48753</v>
          </cell>
          <cell r="AU35">
            <v>1247</v>
          </cell>
          <cell r="BH35">
            <v>50691</v>
          </cell>
          <cell r="BK35">
            <v>1295</v>
          </cell>
          <cell r="BX35">
            <v>53375</v>
          </cell>
          <cell r="CA35">
            <v>1365</v>
          </cell>
          <cell r="CN35">
            <v>56212</v>
          </cell>
          <cell r="CQ35">
            <v>1438</v>
          </cell>
          <cell r="DD35">
            <v>60102</v>
          </cell>
          <cell r="DG35">
            <v>1537</v>
          </cell>
          <cell r="DT35">
            <v>63884</v>
          </cell>
          <cell r="DW35">
            <v>1633</v>
          </cell>
          <cell r="EJ35">
            <v>64624</v>
          </cell>
          <cell r="EM35">
            <v>1652</v>
          </cell>
          <cell r="EZ35">
            <v>65083</v>
          </cell>
          <cell r="FC35">
            <v>1664</v>
          </cell>
          <cell r="FP35">
            <v>65418</v>
          </cell>
          <cell r="FS35">
            <v>1672</v>
          </cell>
          <cell r="GF35">
            <v>60625</v>
          </cell>
          <cell r="GI35">
            <v>1550</v>
          </cell>
        </row>
        <row r="36">
          <cell r="L36">
            <v>564927</v>
          </cell>
          <cell r="O36">
            <v>14437</v>
          </cell>
          <cell r="AB36">
            <v>598085</v>
          </cell>
          <cell r="AE36">
            <v>15293</v>
          </cell>
          <cell r="AR36">
            <v>619161</v>
          </cell>
          <cell r="AU36">
            <v>15827</v>
          </cell>
          <cell r="BH36">
            <v>612993</v>
          </cell>
          <cell r="BK36">
            <v>15680</v>
          </cell>
          <cell r="BX36">
            <v>590742</v>
          </cell>
          <cell r="CA36">
            <v>15095</v>
          </cell>
          <cell r="CN36">
            <v>664042</v>
          </cell>
          <cell r="CQ36">
            <v>16972</v>
          </cell>
          <cell r="DD36">
            <v>612817</v>
          </cell>
          <cell r="DG36">
            <v>15677</v>
          </cell>
          <cell r="DT36">
            <v>623916</v>
          </cell>
          <cell r="DW36">
            <v>15964</v>
          </cell>
          <cell r="EJ36">
            <v>659292</v>
          </cell>
          <cell r="EM36">
            <v>16862</v>
          </cell>
          <cell r="EZ36">
            <v>701788</v>
          </cell>
          <cell r="FC36">
            <v>17956</v>
          </cell>
          <cell r="FP36">
            <v>747234</v>
          </cell>
          <cell r="FS36">
            <v>19115</v>
          </cell>
          <cell r="GF36">
            <v>764058</v>
          </cell>
          <cell r="GI36">
            <v>19529</v>
          </cell>
        </row>
        <row r="37">
          <cell r="L37">
            <v>114367</v>
          </cell>
          <cell r="O37">
            <v>2923</v>
          </cell>
          <cell r="AB37">
            <v>120706</v>
          </cell>
          <cell r="AE37">
            <v>3087</v>
          </cell>
          <cell r="AR37">
            <v>122609</v>
          </cell>
          <cell r="AU37">
            <v>3133</v>
          </cell>
          <cell r="BH37">
            <v>123667</v>
          </cell>
          <cell r="BK37">
            <v>3160</v>
          </cell>
          <cell r="BX37">
            <v>129916</v>
          </cell>
          <cell r="CA37">
            <v>3321</v>
          </cell>
          <cell r="CN37">
            <v>132734</v>
          </cell>
          <cell r="CQ37">
            <v>3393</v>
          </cell>
          <cell r="DD37">
            <v>135329</v>
          </cell>
          <cell r="DG37">
            <v>3459</v>
          </cell>
          <cell r="DT37">
            <v>144543</v>
          </cell>
          <cell r="DW37">
            <v>3695</v>
          </cell>
          <cell r="EJ37">
            <v>151356</v>
          </cell>
          <cell r="EM37">
            <v>3869</v>
          </cell>
          <cell r="EZ37">
            <v>149268</v>
          </cell>
          <cell r="FC37">
            <v>3815</v>
          </cell>
          <cell r="FP37">
            <v>149532</v>
          </cell>
          <cell r="FS37">
            <v>3821</v>
          </cell>
          <cell r="GF37">
            <v>158107</v>
          </cell>
          <cell r="GI37">
            <v>4041</v>
          </cell>
        </row>
        <row r="38">
          <cell r="L38">
            <v>9480</v>
          </cell>
          <cell r="O38">
            <v>242</v>
          </cell>
          <cell r="AB38">
            <v>12100</v>
          </cell>
          <cell r="AE38">
            <v>309</v>
          </cell>
          <cell r="AR38">
            <v>12549</v>
          </cell>
          <cell r="AU38">
            <v>321</v>
          </cell>
          <cell r="BH38">
            <v>14539</v>
          </cell>
          <cell r="BK38">
            <v>372</v>
          </cell>
          <cell r="BX38">
            <v>14819</v>
          </cell>
          <cell r="CA38">
            <v>379</v>
          </cell>
          <cell r="CN38">
            <v>17532</v>
          </cell>
          <cell r="CQ38">
            <v>449</v>
          </cell>
          <cell r="DD38">
            <v>20012</v>
          </cell>
          <cell r="DG38">
            <v>511</v>
          </cell>
          <cell r="DT38">
            <v>21221</v>
          </cell>
          <cell r="DW38">
            <v>542</v>
          </cell>
          <cell r="EJ38">
            <v>19852</v>
          </cell>
          <cell r="EM38">
            <v>507</v>
          </cell>
          <cell r="EZ38">
            <v>19244</v>
          </cell>
          <cell r="FC38">
            <v>491</v>
          </cell>
          <cell r="FP38">
            <v>21197</v>
          </cell>
          <cell r="FS38">
            <v>542</v>
          </cell>
          <cell r="GF38">
            <v>19859</v>
          </cell>
          <cell r="GI38">
            <v>508</v>
          </cell>
        </row>
        <row r="39">
          <cell r="L39">
            <v>1111345</v>
          </cell>
          <cell r="O39">
            <v>28407</v>
          </cell>
          <cell r="AB39">
            <v>1183996</v>
          </cell>
          <cell r="AE39">
            <v>30263</v>
          </cell>
          <cell r="AR39">
            <v>1252799</v>
          </cell>
          <cell r="AU39">
            <v>32025</v>
          </cell>
          <cell r="BH39">
            <v>1279835</v>
          </cell>
          <cell r="BK39">
            <v>32712</v>
          </cell>
          <cell r="BX39">
            <v>1398722</v>
          </cell>
          <cell r="CA39">
            <v>35753</v>
          </cell>
          <cell r="CN39">
            <v>1440788</v>
          </cell>
          <cell r="CQ39">
            <v>36828</v>
          </cell>
          <cell r="DD39">
            <v>1455259</v>
          </cell>
          <cell r="DG39">
            <v>37196</v>
          </cell>
          <cell r="DT39">
            <v>1523463</v>
          </cell>
          <cell r="DW39">
            <v>38937</v>
          </cell>
          <cell r="EJ39">
            <v>1545203</v>
          </cell>
          <cell r="EM39">
            <v>39494</v>
          </cell>
          <cell r="EZ39">
            <v>1596416</v>
          </cell>
          <cell r="FC39">
            <v>40800</v>
          </cell>
          <cell r="FP39">
            <v>1593517</v>
          </cell>
          <cell r="FS39">
            <v>40726</v>
          </cell>
          <cell r="GF39">
            <v>1688235</v>
          </cell>
          <cell r="GI39">
            <v>43152</v>
          </cell>
        </row>
        <row r="40">
          <cell r="L40">
            <v>2158259</v>
          </cell>
          <cell r="O40">
            <v>55167</v>
          </cell>
          <cell r="AB40">
            <v>2155188</v>
          </cell>
          <cell r="AE40">
            <v>55087</v>
          </cell>
          <cell r="AR40">
            <v>2168028</v>
          </cell>
          <cell r="AU40">
            <v>55413</v>
          </cell>
          <cell r="BH40">
            <v>2183310</v>
          </cell>
          <cell r="BK40">
            <v>55805</v>
          </cell>
          <cell r="BX40">
            <v>2267888</v>
          </cell>
          <cell r="CA40">
            <v>57972</v>
          </cell>
          <cell r="CN40">
            <v>2271525</v>
          </cell>
          <cell r="CQ40">
            <v>58064</v>
          </cell>
          <cell r="DD40">
            <v>2299279</v>
          </cell>
          <cell r="DG40">
            <v>58769</v>
          </cell>
          <cell r="DT40">
            <v>2329310</v>
          </cell>
          <cell r="DW40">
            <v>59536</v>
          </cell>
          <cell r="EJ40">
            <v>2393533</v>
          </cell>
          <cell r="EM40">
            <v>61179</v>
          </cell>
          <cell r="EZ40">
            <v>2430462</v>
          </cell>
          <cell r="FC40">
            <v>62123</v>
          </cell>
          <cell r="FP40">
            <v>2440765</v>
          </cell>
          <cell r="FS40">
            <v>62387</v>
          </cell>
          <cell r="GF40">
            <v>2413541</v>
          </cell>
          <cell r="GI40">
            <v>61689</v>
          </cell>
        </row>
        <row r="41">
          <cell r="L41">
            <v>47976</v>
          </cell>
          <cell r="O41">
            <v>1226</v>
          </cell>
          <cell r="AB41">
            <v>47431</v>
          </cell>
          <cell r="AE41">
            <v>1212</v>
          </cell>
          <cell r="AR41">
            <v>45377</v>
          </cell>
          <cell r="AU41">
            <v>1159</v>
          </cell>
          <cell r="BH41">
            <v>50245</v>
          </cell>
          <cell r="BK41">
            <v>1284</v>
          </cell>
          <cell r="BX41">
            <v>47257</v>
          </cell>
          <cell r="CA41">
            <v>1207</v>
          </cell>
          <cell r="CN41">
            <v>51947</v>
          </cell>
          <cell r="CQ41">
            <v>1328</v>
          </cell>
          <cell r="DD41">
            <v>53201</v>
          </cell>
          <cell r="DG41">
            <v>1360</v>
          </cell>
          <cell r="DT41">
            <v>54295</v>
          </cell>
          <cell r="DW41">
            <v>1388</v>
          </cell>
          <cell r="EJ41">
            <v>55966</v>
          </cell>
          <cell r="EM41">
            <v>1431</v>
          </cell>
          <cell r="EZ41">
            <v>62288</v>
          </cell>
          <cell r="FC41">
            <v>1593</v>
          </cell>
          <cell r="FP41">
            <v>59432</v>
          </cell>
          <cell r="FS41">
            <v>1519</v>
          </cell>
          <cell r="GF41">
            <v>62823</v>
          </cell>
          <cell r="GI41">
            <v>1606</v>
          </cell>
        </row>
        <row r="42">
          <cell r="L42">
            <v>1884167</v>
          </cell>
          <cell r="O42">
            <v>48159</v>
          </cell>
          <cell r="AB42">
            <v>1947059</v>
          </cell>
          <cell r="AE42">
            <v>49765</v>
          </cell>
          <cell r="AR42">
            <v>2001851</v>
          </cell>
          <cell r="AU42">
            <v>51166</v>
          </cell>
          <cell r="BH42">
            <v>2098944</v>
          </cell>
          <cell r="BK42">
            <v>53648</v>
          </cell>
          <cell r="BX42">
            <v>2216493</v>
          </cell>
          <cell r="CA42">
            <v>56650</v>
          </cell>
          <cell r="CN42">
            <v>2316165</v>
          </cell>
          <cell r="CQ42">
            <v>59196</v>
          </cell>
          <cell r="DD42">
            <v>2408501</v>
          </cell>
          <cell r="DG42">
            <v>61558</v>
          </cell>
          <cell r="DT42">
            <v>2439377</v>
          </cell>
          <cell r="DW42">
            <v>62339</v>
          </cell>
          <cell r="EJ42">
            <v>2561818</v>
          </cell>
          <cell r="EM42">
            <v>65472</v>
          </cell>
          <cell r="EZ42">
            <v>2685112</v>
          </cell>
          <cell r="FC42">
            <v>68624</v>
          </cell>
          <cell r="FP42">
            <v>2718614</v>
          </cell>
          <cell r="FS42">
            <v>69479</v>
          </cell>
          <cell r="GF42">
            <v>2766302</v>
          </cell>
          <cell r="GI42">
            <v>70700</v>
          </cell>
        </row>
        <row r="43">
          <cell r="L43">
            <v>1100949</v>
          </cell>
          <cell r="O43">
            <v>28150</v>
          </cell>
          <cell r="AB43">
            <v>1092622</v>
          </cell>
          <cell r="AE43">
            <v>27933</v>
          </cell>
          <cell r="AR43">
            <v>1141623</v>
          </cell>
          <cell r="AU43">
            <v>29190</v>
          </cell>
          <cell r="BH43">
            <v>1163843</v>
          </cell>
          <cell r="BK43">
            <v>29758</v>
          </cell>
          <cell r="BX43">
            <v>1192041</v>
          </cell>
          <cell r="CA43">
            <v>30478</v>
          </cell>
          <cell r="CN43">
            <v>1299465</v>
          </cell>
          <cell r="CQ43">
            <v>33229</v>
          </cell>
          <cell r="DD43">
            <v>1382638</v>
          </cell>
          <cell r="DG43">
            <v>35358</v>
          </cell>
          <cell r="DT43">
            <v>1426527</v>
          </cell>
          <cell r="DW43">
            <v>36479</v>
          </cell>
          <cell r="EJ43">
            <v>1524028</v>
          </cell>
          <cell r="EM43">
            <v>38974</v>
          </cell>
          <cell r="EZ43">
            <v>1551734</v>
          </cell>
          <cell r="FC43">
            <v>39678</v>
          </cell>
          <cell r="FP43">
            <v>1662609</v>
          </cell>
          <cell r="FS43">
            <v>42516</v>
          </cell>
          <cell r="GF43">
            <v>1677348</v>
          </cell>
          <cell r="GI43">
            <v>42888</v>
          </cell>
        </row>
        <row r="44">
          <cell r="L44">
            <v>130588</v>
          </cell>
          <cell r="O44">
            <v>3337</v>
          </cell>
          <cell r="AB44">
            <v>134030</v>
          </cell>
          <cell r="AE44">
            <v>3425</v>
          </cell>
          <cell r="AR44">
            <v>130109</v>
          </cell>
          <cell r="AU44">
            <v>3325</v>
          </cell>
          <cell r="BH44">
            <v>124437</v>
          </cell>
          <cell r="BK44">
            <v>3180</v>
          </cell>
          <cell r="BX44">
            <v>123074</v>
          </cell>
          <cell r="CA44">
            <v>3146</v>
          </cell>
          <cell r="CN44">
            <v>123932</v>
          </cell>
          <cell r="CQ44">
            <v>3166</v>
          </cell>
          <cell r="DD44">
            <v>130553</v>
          </cell>
          <cell r="DG44">
            <v>3336</v>
          </cell>
          <cell r="DT44">
            <v>135730</v>
          </cell>
          <cell r="DW44">
            <v>3468</v>
          </cell>
          <cell r="EJ44">
            <v>137884</v>
          </cell>
          <cell r="EM44">
            <v>3524</v>
          </cell>
          <cell r="EZ44">
            <v>162173</v>
          </cell>
          <cell r="FC44">
            <v>4145</v>
          </cell>
          <cell r="FP44">
            <v>143232</v>
          </cell>
          <cell r="FS44">
            <v>3658</v>
          </cell>
          <cell r="GF44">
            <v>148840</v>
          </cell>
          <cell r="GI44">
            <v>3801</v>
          </cell>
        </row>
        <row r="45">
          <cell r="L45">
            <v>876994</v>
          </cell>
          <cell r="O45">
            <v>22408</v>
          </cell>
          <cell r="AB45">
            <v>903077</v>
          </cell>
          <cell r="AE45">
            <v>23076</v>
          </cell>
          <cell r="AR45">
            <v>872935</v>
          </cell>
          <cell r="AU45">
            <v>22305</v>
          </cell>
          <cell r="BH45">
            <v>881436</v>
          </cell>
          <cell r="BK45">
            <v>22520</v>
          </cell>
          <cell r="BX45">
            <v>889794</v>
          </cell>
          <cell r="CA45">
            <v>22737</v>
          </cell>
          <cell r="CN45">
            <v>900459</v>
          </cell>
          <cell r="CQ45">
            <v>23007</v>
          </cell>
          <cell r="DD45">
            <v>903698</v>
          </cell>
          <cell r="DG45">
            <v>23092</v>
          </cell>
          <cell r="DT45">
            <v>895187</v>
          </cell>
          <cell r="DW45">
            <v>22873</v>
          </cell>
          <cell r="EJ45">
            <v>914881</v>
          </cell>
          <cell r="EM45">
            <v>23375</v>
          </cell>
          <cell r="EZ45">
            <v>937782</v>
          </cell>
          <cell r="FC45">
            <v>23962</v>
          </cell>
          <cell r="FP45">
            <v>960117</v>
          </cell>
          <cell r="FS45">
            <v>24532</v>
          </cell>
          <cell r="GF45">
            <v>968236</v>
          </cell>
          <cell r="GI45">
            <v>24738</v>
          </cell>
        </row>
        <row r="46">
          <cell r="L46">
            <v>80582</v>
          </cell>
          <cell r="O46">
            <v>2059</v>
          </cell>
          <cell r="AB46">
            <v>82341</v>
          </cell>
          <cell r="AE46">
            <v>2106</v>
          </cell>
          <cell r="AR46">
            <v>82083</v>
          </cell>
          <cell r="AU46">
            <v>2097</v>
          </cell>
          <cell r="BH46">
            <v>72947</v>
          </cell>
          <cell r="BK46">
            <v>1864</v>
          </cell>
          <cell r="BX46">
            <v>73920</v>
          </cell>
          <cell r="CA46">
            <v>1889</v>
          </cell>
          <cell r="CN46">
            <v>90965</v>
          </cell>
          <cell r="CQ46">
            <v>2325</v>
          </cell>
          <cell r="DD46">
            <v>92002</v>
          </cell>
          <cell r="DG46">
            <v>2352</v>
          </cell>
          <cell r="DT46">
            <v>86480</v>
          </cell>
          <cell r="DW46">
            <v>2210</v>
          </cell>
          <cell r="EJ46">
            <v>94625</v>
          </cell>
          <cell r="EM46">
            <v>2419</v>
          </cell>
          <cell r="EZ46">
            <v>96687</v>
          </cell>
          <cell r="FC46">
            <v>2471</v>
          </cell>
          <cell r="FP46">
            <v>105424</v>
          </cell>
          <cell r="FS46">
            <v>2694</v>
          </cell>
          <cell r="GF46">
            <v>93804</v>
          </cell>
          <cell r="GI46">
            <v>2398</v>
          </cell>
        </row>
        <row r="47">
          <cell r="L47">
            <v>49315</v>
          </cell>
          <cell r="O47">
            <v>1261</v>
          </cell>
          <cell r="AB47">
            <v>56442</v>
          </cell>
          <cell r="AE47">
            <v>1443</v>
          </cell>
          <cell r="AR47">
            <v>60054</v>
          </cell>
          <cell r="AU47">
            <v>1536</v>
          </cell>
          <cell r="BH47">
            <v>66347</v>
          </cell>
          <cell r="BK47">
            <v>1697</v>
          </cell>
          <cell r="BX47">
            <v>63941</v>
          </cell>
          <cell r="CA47">
            <v>1635</v>
          </cell>
          <cell r="CN47">
            <v>67503</v>
          </cell>
          <cell r="CQ47">
            <v>1727</v>
          </cell>
          <cell r="DD47">
            <v>68271</v>
          </cell>
          <cell r="DG47">
            <v>1746</v>
          </cell>
          <cell r="DT47">
            <v>80812</v>
          </cell>
          <cell r="DW47">
            <v>2068</v>
          </cell>
          <cell r="EJ47">
            <v>75584</v>
          </cell>
          <cell r="EM47">
            <v>1934</v>
          </cell>
          <cell r="EZ47">
            <v>83938</v>
          </cell>
          <cell r="FC47">
            <v>2146</v>
          </cell>
          <cell r="FP47">
            <v>84593</v>
          </cell>
          <cell r="FS47">
            <v>2164</v>
          </cell>
          <cell r="GF47">
            <v>90421</v>
          </cell>
          <cell r="GI47">
            <v>2333</v>
          </cell>
        </row>
        <row r="48">
          <cell r="L48">
            <v>144269</v>
          </cell>
          <cell r="O48">
            <v>3688</v>
          </cell>
          <cell r="AB48">
            <v>161425</v>
          </cell>
          <cell r="AE48">
            <v>4126</v>
          </cell>
          <cell r="AR48">
            <v>157296</v>
          </cell>
          <cell r="AU48">
            <v>4022</v>
          </cell>
          <cell r="BH48">
            <v>155487</v>
          </cell>
          <cell r="BK48">
            <v>3974</v>
          </cell>
          <cell r="BX48">
            <v>154823</v>
          </cell>
          <cell r="CA48">
            <v>3957</v>
          </cell>
          <cell r="CN48">
            <v>163465</v>
          </cell>
          <cell r="CQ48">
            <v>4179</v>
          </cell>
          <cell r="DD48">
            <v>167395</v>
          </cell>
          <cell r="DG48">
            <v>4279</v>
          </cell>
          <cell r="DT48">
            <v>159090</v>
          </cell>
          <cell r="DW48">
            <v>4066</v>
          </cell>
          <cell r="EJ48">
            <v>175319</v>
          </cell>
          <cell r="EM48">
            <v>4483</v>
          </cell>
          <cell r="EZ48">
            <v>189762</v>
          </cell>
          <cell r="FC48">
            <v>4851</v>
          </cell>
          <cell r="FP48">
            <v>187136</v>
          </cell>
          <cell r="FS48">
            <v>4783</v>
          </cell>
          <cell r="GF48">
            <v>202522</v>
          </cell>
          <cell r="GI48">
            <v>5178</v>
          </cell>
        </row>
        <row r="49">
          <cell r="L49">
            <v>640897</v>
          </cell>
          <cell r="O49">
            <v>16378</v>
          </cell>
          <cell r="AB49">
            <v>642214</v>
          </cell>
          <cell r="AE49">
            <v>16413</v>
          </cell>
          <cell r="AR49">
            <v>648167</v>
          </cell>
          <cell r="AU49">
            <v>16850</v>
          </cell>
          <cell r="BH49">
            <v>648058</v>
          </cell>
          <cell r="BK49">
            <v>16568</v>
          </cell>
          <cell r="BX49">
            <v>661760</v>
          </cell>
          <cell r="CA49">
            <v>16911</v>
          </cell>
          <cell r="CN49">
            <v>703650</v>
          </cell>
          <cell r="CQ49">
            <v>17984</v>
          </cell>
          <cell r="DD49">
            <v>695254</v>
          </cell>
          <cell r="DG49">
            <v>17769</v>
          </cell>
          <cell r="DT49">
            <v>708377</v>
          </cell>
          <cell r="DW49">
            <v>18105</v>
          </cell>
          <cell r="EJ49">
            <v>705290</v>
          </cell>
          <cell r="EM49">
            <v>18024</v>
          </cell>
          <cell r="EZ49">
            <v>716187</v>
          </cell>
          <cell r="FC49">
            <v>18315</v>
          </cell>
          <cell r="FP49">
            <v>785536</v>
          </cell>
          <cell r="FS49">
            <v>20140</v>
          </cell>
          <cell r="GF49">
            <v>830921</v>
          </cell>
          <cell r="GI49">
            <v>21308</v>
          </cell>
        </row>
        <row r="50">
          <cell r="L50">
            <v>63634</v>
          </cell>
          <cell r="O50">
            <v>1626</v>
          </cell>
          <cell r="AB50">
            <v>62508</v>
          </cell>
          <cell r="AE50">
            <v>1598</v>
          </cell>
          <cell r="AR50">
            <v>64268</v>
          </cell>
          <cell r="AU50">
            <v>1643</v>
          </cell>
          <cell r="BH50">
            <v>72520</v>
          </cell>
          <cell r="BK50">
            <v>1853</v>
          </cell>
          <cell r="BX50">
            <v>70313</v>
          </cell>
          <cell r="CA50">
            <v>1798</v>
          </cell>
          <cell r="CN50">
            <v>69445</v>
          </cell>
          <cell r="CQ50">
            <v>1775</v>
          </cell>
          <cell r="DD50">
            <v>82087</v>
          </cell>
          <cell r="DG50">
            <v>2099</v>
          </cell>
          <cell r="DT50">
            <v>79354</v>
          </cell>
          <cell r="DW50">
            <v>2028</v>
          </cell>
          <cell r="EJ50">
            <v>85899</v>
          </cell>
          <cell r="EM50">
            <v>2195</v>
          </cell>
          <cell r="EZ50">
            <v>86440</v>
          </cell>
          <cell r="FC50">
            <v>2209</v>
          </cell>
          <cell r="FP50">
            <v>81738</v>
          </cell>
          <cell r="FS50">
            <v>2090</v>
          </cell>
          <cell r="GF50">
            <v>83875</v>
          </cell>
          <cell r="GI50">
            <v>2144</v>
          </cell>
        </row>
        <row r="51">
          <cell r="L51">
            <v>214110</v>
          </cell>
          <cell r="O51">
            <v>5471</v>
          </cell>
          <cell r="AB51">
            <v>206452</v>
          </cell>
          <cell r="AE51">
            <v>5276</v>
          </cell>
          <cell r="AR51">
            <v>197860</v>
          </cell>
          <cell r="AU51">
            <v>5055</v>
          </cell>
          <cell r="BH51">
            <v>221132</v>
          </cell>
          <cell r="BK51">
            <v>5652</v>
          </cell>
          <cell r="BX51">
            <v>225618</v>
          </cell>
          <cell r="CA51">
            <v>5766</v>
          </cell>
          <cell r="CN51">
            <v>237245</v>
          </cell>
          <cell r="CQ51">
            <v>6063</v>
          </cell>
          <cell r="DD51">
            <v>244331</v>
          </cell>
          <cell r="DG51">
            <v>6244</v>
          </cell>
          <cell r="DT51">
            <v>235186</v>
          </cell>
          <cell r="DW51">
            <v>6010</v>
          </cell>
          <cell r="EJ51">
            <v>254992</v>
          </cell>
          <cell r="EM51">
            <v>6518</v>
          </cell>
          <cell r="EZ51">
            <v>239526</v>
          </cell>
          <cell r="FC51">
            <v>6122</v>
          </cell>
          <cell r="FP51">
            <v>229527</v>
          </cell>
          <cell r="FS51">
            <v>5865</v>
          </cell>
          <cell r="GF51">
            <v>236915</v>
          </cell>
          <cell r="GI51">
            <v>6055</v>
          </cell>
        </row>
        <row r="52">
          <cell r="L52">
            <v>792</v>
          </cell>
          <cell r="O52">
            <v>20</v>
          </cell>
          <cell r="AB52">
            <v>4804</v>
          </cell>
          <cell r="AE52">
            <v>123</v>
          </cell>
          <cell r="AR52">
            <v>1367</v>
          </cell>
          <cell r="AU52">
            <v>35</v>
          </cell>
          <cell r="BH52">
            <v>3309</v>
          </cell>
          <cell r="BK52">
            <v>85</v>
          </cell>
          <cell r="BX52">
            <v>2825</v>
          </cell>
          <cell r="CA52">
            <v>72</v>
          </cell>
          <cell r="CN52">
            <v>2499</v>
          </cell>
          <cell r="CQ52">
            <v>64</v>
          </cell>
          <cell r="DD52">
            <v>1830</v>
          </cell>
          <cell r="DG52">
            <v>47</v>
          </cell>
          <cell r="DT52">
            <v>1246</v>
          </cell>
          <cell r="DW52">
            <v>32</v>
          </cell>
          <cell r="EJ52">
            <v>1293</v>
          </cell>
          <cell r="EM52">
            <v>33</v>
          </cell>
          <cell r="EZ52">
            <v>823</v>
          </cell>
          <cell r="FC52">
            <v>21</v>
          </cell>
          <cell r="FP52">
            <v>1107</v>
          </cell>
          <cell r="FS52">
            <v>28</v>
          </cell>
          <cell r="GF52">
            <v>1661</v>
          </cell>
          <cell r="GI52">
            <v>43</v>
          </cell>
        </row>
        <row r="53">
          <cell r="L53">
            <v>68227</v>
          </cell>
          <cell r="O53">
            <v>1744</v>
          </cell>
          <cell r="AB53">
            <v>65861</v>
          </cell>
          <cell r="AE53">
            <v>1684</v>
          </cell>
          <cell r="AR53">
            <v>62345</v>
          </cell>
          <cell r="AU53">
            <v>1594</v>
          </cell>
          <cell r="BH53">
            <v>65187</v>
          </cell>
          <cell r="BK53">
            <v>1666</v>
          </cell>
          <cell r="BX53">
            <v>74160</v>
          </cell>
          <cell r="CA53">
            <v>1896</v>
          </cell>
          <cell r="CN53">
            <v>83669</v>
          </cell>
          <cell r="CQ53">
            <v>2139</v>
          </cell>
          <cell r="DD53">
            <v>88588</v>
          </cell>
          <cell r="DG53">
            <v>2265</v>
          </cell>
          <cell r="DT53">
            <v>92155</v>
          </cell>
          <cell r="DW53">
            <v>2356</v>
          </cell>
          <cell r="EJ53">
            <v>96930</v>
          </cell>
          <cell r="EM53">
            <v>2478</v>
          </cell>
          <cell r="EZ53">
            <v>91722</v>
          </cell>
          <cell r="FC53">
            <v>2345</v>
          </cell>
          <cell r="FP53">
            <v>90886</v>
          </cell>
          <cell r="FS53">
            <v>2323</v>
          </cell>
          <cell r="GF53">
            <v>90971</v>
          </cell>
          <cell r="GI53">
            <v>2326</v>
          </cell>
        </row>
        <row r="54">
          <cell r="L54">
            <v>296063</v>
          </cell>
          <cell r="O54">
            <v>7570</v>
          </cell>
          <cell r="AB54">
            <v>276319</v>
          </cell>
          <cell r="AE54">
            <v>7064</v>
          </cell>
          <cell r="AR54">
            <v>300915</v>
          </cell>
          <cell r="AU54">
            <v>7694</v>
          </cell>
          <cell r="BH54">
            <v>310561</v>
          </cell>
          <cell r="BK54">
            <v>7938</v>
          </cell>
          <cell r="BX54">
            <v>314628</v>
          </cell>
          <cell r="CA54">
            <v>8044</v>
          </cell>
          <cell r="CN54">
            <v>350125</v>
          </cell>
          <cell r="CQ54">
            <v>8953</v>
          </cell>
          <cell r="DD54">
            <v>318572</v>
          </cell>
          <cell r="DG54">
            <v>8143</v>
          </cell>
          <cell r="DT54">
            <v>354186</v>
          </cell>
          <cell r="DW54">
            <v>9055</v>
          </cell>
          <cell r="EJ54">
            <v>360944</v>
          </cell>
          <cell r="EM54">
            <v>9229</v>
          </cell>
          <cell r="EZ54">
            <v>342718</v>
          </cell>
          <cell r="FC54">
            <v>8761</v>
          </cell>
          <cell r="FP54">
            <v>370030</v>
          </cell>
          <cell r="FS54">
            <v>9460</v>
          </cell>
          <cell r="GF54">
            <v>362180</v>
          </cell>
          <cell r="GI54">
            <v>9259</v>
          </cell>
        </row>
        <row r="55">
          <cell r="L55">
            <v>82787</v>
          </cell>
          <cell r="O55">
            <v>2116</v>
          </cell>
          <cell r="AB55">
            <v>78868</v>
          </cell>
          <cell r="AE55">
            <v>2016</v>
          </cell>
          <cell r="AR55">
            <v>91435</v>
          </cell>
          <cell r="AU55">
            <v>2338</v>
          </cell>
          <cell r="BH55">
            <v>83408</v>
          </cell>
          <cell r="BK55">
            <v>2131</v>
          </cell>
          <cell r="BX55">
            <v>79326</v>
          </cell>
          <cell r="CA55">
            <v>2028</v>
          </cell>
          <cell r="CN55">
            <v>84433</v>
          </cell>
          <cell r="CQ55">
            <v>2158</v>
          </cell>
          <cell r="DD55">
            <v>97233</v>
          </cell>
          <cell r="DG55">
            <v>2484</v>
          </cell>
          <cell r="DT55">
            <v>96247</v>
          </cell>
          <cell r="DW55">
            <v>2459</v>
          </cell>
          <cell r="EJ55">
            <v>102875</v>
          </cell>
          <cell r="EM55">
            <v>2629</v>
          </cell>
          <cell r="EZ55">
            <v>116428</v>
          </cell>
          <cell r="FC55">
            <v>2976</v>
          </cell>
          <cell r="FP55">
            <v>127433</v>
          </cell>
          <cell r="FS55">
            <v>3257</v>
          </cell>
          <cell r="GF55">
            <v>126949</v>
          </cell>
          <cell r="GI55">
            <v>3262</v>
          </cell>
        </row>
        <row r="56">
          <cell r="L56">
            <v>772739</v>
          </cell>
          <cell r="O56">
            <v>19751</v>
          </cell>
          <cell r="AB56">
            <v>752391</v>
          </cell>
          <cell r="AE56">
            <v>19230</v>
          </cell>
          <cell r="AR56">
            <v>759569</v>
          </cell>
          <cell r="AU56">
            <v>19415</v>
          </cell>
          <cell r="BH56">
            <v>769860</v>
          </cell>
          <cell r="BK56">
            <v>19678</v>
          </cell>
          <cell r="BX56">
            <v>770265</v>
          </cell>
          <cell r="CA56">
            <v>19686</v>
          </cell>
          <cell r="CN56">
            <v>787667</v>
          </cell>
          <cell r="CQ56">
            <v>20130</v>
          </cell>
          <cell r="DD56">
            <v>801474</v>
          </cell>
          <cell r="DG56">
            <v>20483</v>
          </cell>
          <cell r="DT56">
            <v>823388</v>
          </cell>
          <cell r="DW56">
            <v>21043</v>
          </cell>
          <cell r="EJ56">
            <v>838323</v>
          </cell>
          <cell r="EM56">
            <v>21426</v>
          </cell>
          <cell r="EZ56">
            <v>830284</v>
          </cell>
          <cell r="FC56">
            <v>21220</v>
          </cell>
          <cell r="FP56">
            <v>817387</v>
          </cell>
          <cell r="FS56">
            <v>20889</v>
          </cell>
          <cell r="GF56">
            <v>873994</v>
          </cell>
          <cell r="GI56">
            <v>22338</v>
          </cell>
        </row>
        <row r="57">
          <cell r="L57">
            <v>97340</v>
          </cell>
          <cell r="O57">
            <v>2489</v>
          </cell>
          <cell r="AB57">
            <v>105171</v>
          </cell>
          <cell r="AE57">
            <v>2688</v>
          </cell>
          <cell r="AR57">
            <v>101823</v>
          </cell>
          <cell r="AU57">
            <v>2602</v>
          </cell>
          <cell r="BH57">
            <v>103096</v>
          </cell>
          <cell r="BK57">
            <v>2639</v>
          </cell>
          <cell r="BX57">
            <v>103878</v>
          </cell>
          <cell r="CA57">
            <v>2654</v>
          </cell>
          <cell r="CN57">
            <v>106612</v>
          </cell>
          <cell r="CQ57">
            <v>2724</v>
          </cell>
          <cell r="DD57">
            <v>110815</v>
          </cell>
          <cell r="DG57">
            <v>2832</v>
          </cell>
          <cell r="DT57">
            <v>108959</v>
          </cell>
          <cell r="DW57">
            <v>2784</v>
          </cell>
          <cell r="EJ57">
            <v>114411</v>
          </cell>
          <cell r="EM57">
            <v>2924</v>
          </cell>
          <cell r="EZ57">
            <v>116079</v>
          </cell>
          <cell r="FC57">
            <v>2966</v>
          </cell>
          <cell r="FP57">
            <v>121343</v>
          </cell>
          <cell r="FS57">
            <v>3101</v>
          </cell>
          <cell r="GF57">
            <v>118588</v>
          </cell>
          <cell r="GI57">
            <v>3031</v>
          </cell>
        </row>
        <row r="58">
          <cell r="L58">
            <v>90653</v>
          </cell>
          <cell r="O58">
            <v>2318</v>
          </cell>
          <cell r="AB58">
            <v>89454</v>
          </cell>
          <cell r="AE58">
            <v>2287</v>
          </cell>
          <cell r="AR58">
            <v>84195</v>
          </cell>
          <cell r="AU58">
            <v>2152</v>
          </cell>
          <cell r="BH58">
            <v>81294</v>
          </cell>
          <cell r="BK58">
            <v>2079</v>
          </cell>
          <cell r="BX58">
            <v>77564</v>
          </cell>
          <cell r="CA58">
            <v>1983</v>
          </cell>
          <cell r="CN58">
            <v>79130</v>
          </cell>
          <cell r="CQ58">
            <v>2021</v>
          </cell>
          <cell r="DD58">
            <v>95318</v>
          </cell>
          <cell r="DG58">
            <v>2437</v>
          </cell>
          <cell r="DT58">
            <v>106576</v>
          </cell>
          <cell r="DW58">
            <v>2725</v>
          </cell>
          <cell r="EJ58">
            <v>100465</v>
          </cell>
          <cell r="EM58">
            <v>2566</v>
          </cell>
          <cell r="EZ58">
            <v>102038</v>
          </cell>
          <cell r="FC58">
            <v>2608</v>
          </cell>
          <cell r="FP58">
            <v>105233</v>
          </cell>
          <cell r="FS58">
            <v>2690</v>
          </cell>
          <cell r="GF58">
            <v>98286</v>
          </cell>
          <cell r="GI58">
            <v>2512</v>
          </cell>
        </row>
        <row r="59">
          <cell r="L59">
            <v>16526</v>
          </cell>
          <cell r="O59">
            <v>423</v>
          </cell>
          <cell r="AB59">
            <v>15015</v>
          </cell>
          <cell r="AE59">
            <v>384</v>
          </cell>
          <cell r="AR59">
            <v>21499</v>
          </cell>
          <cell r="AU59">
            <v>550</v>
          </cell>
          <cell r="BH59">
            <v>16389</v>
          </cell>
          <cell r="BK59">
            <v>420</v>
          </cell>
          <cell r="BX59">
            <v>16061</v>
          </cell>
          <cell r="CA59">
            <v>411</v>
          </cell>
          <cell r="CN59">
            <v>20780</v>
          </cell>
          <cell r="CQ59">
            <v>531</v>
          </cell>
          <cell r="DD59">
            <v>23319</v>
          </cell>
          <cell r="DG59">
            <v>596</v>
          </cell>
          <cell r="DT59">
            <v>21298</v>
          </cell>
          <cell r="DW59">
            <v>544</v>
          </cell>
          <cell r="EJ59">
            <v>19675</v>
          </cell>
          <cell r="EM59">
            <v>502</v>
          </cell>
          <cell r="EZ59">
            <v>20240</v>
          </cell>
          <cell r="FC59">
            <v>516</v>
          </cell>
          <cell r="FP59">
            <v>21033</v>
          </cell>
          <cell r="FS59">
            <v>537</v>
          </cell>
          <cell r="GF59">
            <v>26388</v>
          </cell>
          <cell r="GI59">
            <v>675</v>
          </cell>
        </row>
        <row r="60">
          <cell r="L60">
            <v>882049</v>
          </cell>
          <cell r="O60">
            <v>22546</v>
          </cell>
          <cell r="AB60">
            <v>899060</v>
          </cell>
          <cell r="AE60">
            <v>22980</v>
          </cell>
          <cell r="AR60">
            <v>920242</v>
          </cell>
          <cell r="AU60">
            <v>23523</v>
          </cell>
          <cell r="BH60">
            <v>911283</v>
          </cell>
          <cell r="BK60">
            <v>23292</v>
          </cell>
          <cell r="BX60">
            <v>935782</v>
          </cell>
          <cell r="CA60">
            <v>23919</v>
          </cell>
          <cell r="CN60">
            <v>994741</v>
          </cell>
          <cell r="CQ60">
            <v>25427</v>
          </cell>
          <cell r="DD60">
            <v>1000658</v>
          </cell>
          <cell r="DG60">
            <v>25578</v>
          </cell>
          <cell r="DT60">
            <v>986826</v>
          </cell>
          <cell r="DW60">
            <v>25222</v>
          </cell>
          <cell r="EJ60">
            <v>1011156</v>
          </cell>
          <cell r="EM60">
            <v>25846</v>
          </cell>
          <cell r="EZ60">
            <v>988807</v>
          </cell>
          <cell r="FC60">
            <v>25272</v>
          </cell>
          <cell r="FP60">
            <v>1020910</v>
          </cell>
          <cell r="FS60">
            <v>26095</v>
          </cell>
          <cell r="GF60">
            <v>1000197</v>
          </cell>
          <cell r="GI60">
            <v>25564</v>
          </cell>
        </row>
        <row r="61">
          <cell r="L61">
            <v>36524</v>
          </cell>
          <cell r="O61">
            <v>932</v>
          </cell>
          <cell r="AB61">
            <v>37182</v>
          </cell>
          <cell r="AE61">
            <v>950</v>
          </cell>
          <cell r="AR61">
            <v>38435</v>
          </cell>
          <cell r="AU61">
            <v>981</v>
          </cell>
          <cell r="BH61">
            <v>37640</v>
          </cell>
          <cell r="BK61">
            <v>961</v>
          </cell>
          <cell r="BX61">
            <v>41163</v>
          </cell>
          <cell r="CA61">
            <v>1050</v>
          </cell>
          <cell r="CN61">
            <v>44861</v>
          </cell>
          <cell r="CQ61">
            <v>1146</v>
          </cell>
          <cell r="DD61">
            <v>50267</v>
          </cell>
          <cell r="DG61">
            <v>1284</v>
          </cell>
          <cell r="DT61">
            <v>50996</v>
          </cell>
          <cell r="DW61">
            <v>1303</v>
          </cell>
          <cell r="EJ61">
            <v>52900</v>
          </cell>
          <cell r="EM61">
            <v>1351</v>
          </cell>
          <cell r="EZ61">
            <v>50877</v>
          </cell>
          <cell r="FC61">
            <v>1298</v>
          </cell>
          <cell r="FP61">
            <v>53223</v>
          </cell>
          <cell r="FS61">
            <v>1360</v>
          </cell>
          <cell r="GF61">
            <v>52740</v>
          </cell>
          <cell r="GI61">
            <v>1346</v>
          </cell>
        </row>
        <row r="62">
          <cell r="L62">
            <v>236849</v>
          </cell>
          <cell r="O62">
            <v>6070</v>
          </cell>
          <cell r="AB62">
            <v>268204</v>
          </cell>
          <cell r="AE62">
            <v>6905</v>
          </cell>
          <cell r="AR62">
            <v>270528</v>
          </cell>
          <cell r="AU62">
            <v>6917</v>
          </cell>
          <cell r="BH62">
            <v>253726</v>
          </cell>
          <cell r="BK62">
            <v>6505</v>
          </cell>
          <cell r="BX62">
            <v>262732</v>
          </cell>
          <cell r="CA62">
            <v>6718</v>
          </cell>
          <cell r="CN62">
            <v>288178</v>
          </cell>
          <cell r="CQ62">
            <v>7391</v>
          </cell>
          <cell r="DD62">
            <v>286536</v>
          </cell>
          <cell r="DG62">
            <v>7327</v>
          </cell>
          <cell r="DT62">
            <v>290435</v>
          </cell>
          <cell r="DW62">
            <v>7443</v>
          </cell>
          <cell r="EJ62">
            <v>295417</v>
          </cell>
          <cell r="EM62">
            <v>7552</v>
          </cell>
          <cell r="EZ62">
            <v>287634</v>
          </cell>
          <cell r="FC62">
            <v>7353</v>
          </cell>
          <cell r="FP62">
            <v>297968</v>
          </cell>
          <cell r="FS62">
            <v>7630</v>
          </cell>
          <cell r="GF62">
            <v>333138</v>
          </cell>
          <cell r="GI62">
            <v>8611</v>
          </cell>
        </row>
        <row r="63">
          <cell r="L63">
            <v>177344</v>
          </cell>
          <cell r="O63">
            <v>4534</v>
          </cell>
          <cell r="AB63">
            <v>163694</v>
          </cell>
          <cell r="AE63">
            <v>4185</v>
          </cell>
          <cell r="AR63">
            <v>160430</v>
          </cell>
          <cell r="AU63">
            <v>4102</v>
          </cell>
          <cell r="BH63">
            <v>159094</v>
          </cell>
          <cell r="BK63">
            <v>4066</v>
          </cell>
          <cell r="BX63">
            <v>163585</v>
          </cell>
          <cell r="CA63">
            <v>4200</v>
          </cell>
          <cell r="CN63">
            <v>163397</v>
          </cell>
          <cell r="CQ63">
            <v>4178</v>
          </cell>
          <cell r="DD63">
            <v>159959</v>
          </cell>
          <cell r="DG63">
            <v>4121</v>
          </cell>
          <cell r="DT63">
            <v>167727</v>
          </cell>
          <cell r="DW63">
            <v>4295</v>
          </cell>
          <cell r="EJ63">
            <v>184139</v>
          </cell>
          <cell r="EM63">
            <v>4741</v>
          </cell>
          <cell r="EZ63">
            <v>179449</v>
          </cell>
          <cell r="FC63">
            <v>4588</v>
          </cell>
          <cell r="FP63">
            <v>159910</v>
          </cell>
          <cell r="FS63">
            <v>4086</v>
          </cell>
          <cell r="GF63">
            <v>189101</v>
          </cell>
          <cell r="GI63">
            <v>4835</v>
          </cell>
        </row>
        <row r="64">
          <cell r="L64">
            <v>108663</v>
          </cell>
          <cell r="O64">
            <v>2777</v>
          </cell>
          <cell r="AB64">
            <v>108410</v>
          </cell>
          <cell r="AE64">
            <v>2771</v>
          </cell>
          <cell r="AR64">
            <v>86069</v>
          </cell>
          <cell r="AU64">
            <v>2199</v>
          </cell>
          <cell r="BH64">
            <v>100497</v>
          </cell>
          <cell r="BK64">
            <v>2569</v>
          </cell>
          <cell r="BX64">
            <v>104515</v>
          </cell>
          <cell r="CA64">
            <v>2670</v>
          </cell>
          <cell r="CN64">
            <v>105639</v>
          </cell>
          <cell r="CQ64">
            <v>2700</v>
          </cell>
          <cell r="DD64">
            <v>113110</v>
          </cell>
          <cell r="DG64">
            <v>2891</v>
          </cell>
          <cell r="DT64">
            <v>116724</v>
          </cell>
          <cell r="DW64">
            <v>2984</v>
          </cell>
          <cell r="EJ64">
            <v>122142</v>
          </cell>
          <cell r="EM64">
            <v>3122</v>
          </cell>
          <cell r="EZ64">
            <v>115126</v>
          </cell>
          <cell r="FC64">
            <v>2941</v>
          </cell>
          <cell r="FP64">
            <v>114333</v>
          </cell>
          <cell r="FS64">
            <v>2922</v>
          </cell>
          <cell r="GF64">
            <v>128874</v>
          </cell>
          <cell r="GI64">
            <v>3294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NF TimeOutExp08"/>
      <sheetName val="SafetyNetExp08"/>
    </sheetNames>
    <sheetDataSet>
      <sheetData sheetId="0">
        <row r="7">
          <cell r="B7">
            <v>537726</v>
          </cell>
          <cell r="C7">
            <v>50</v>
          </cell>
          <cell r="D7">
            <v>13737</v>
          </cell>
          <cell r="F7">
            <v>558367</v>
          </cell>
          <cell r="G7">
            <v>50</v>
          </cell>
          <cell r="H7">
            <v>14266</v>
          </cell>
          <cell r="J7">
            <v>527737</v>
          </cell>
          <cell r="K7">
            <v>49</v>
          </cell>
          <cell r="L7">
            <v>13483</v>
          </cell>
          <cell r="N7">
            <v>566022</v>
          </cell>
          <cell r="O7">
            <v>51</v>
          </cell>
          <cell r="P7">
            <v>14462</v>
          </cell>
          <cell r="R7">
            <v>572697</v>
          </cell>
          <cell r="S7">
            <v>50</v>
          </cell>
          <cell r="T7">
            <v>14634</v>
          </cell>
          <cell r="V7">
            <v>530874</v>
          </cell>
          <cell r="W7">
            <v>49</v>
          </cell>
          <cell r="X7">
            <v>13563</v>
          </cell>
          <cell r="Z7">
            <v>566540</v>
          </cell>
          <cell r="AA7">
            <v>48</v>
          </cell>
          <cell r="AB7">
            <v>14479</v>
          </cell>
          <cell r="AD7">
            <v>542779</v>
          </cell>
          <cell r="AE7">
            <v>48</v>
          </cell>
          <cell r="AF7">
            <v>13869</v>
          </cell>
          <cell r="AH7">
            <v>521336</v>
          </cell>
          <cell r="AI7">
            <v>47</v>
          </cell>
          <cell r="AJ7">
            <v>13320</v>
          </cell>
          <cell r="AL7">
            <v>519442</v>
          </cell>
          <cell r="AM7">
            <v>47</v>
          </cell>
          <cell r="AN7">
            <v>13272</v>
          </cell>
          <cell r="AP7">
            <v>535952</v>
          </cell>
          <cell r="AQ7">
            <v>47</v>
          </cell>
          <cell r="AR7">
            <v>13696</v>
          </cell>
          <cell r="AT7">
            <v>616638</v>
          </cell>
          <cell r="AU7">
            <v>51</v>
          </cell>
          <cell r="AV7">
            <v>15759</v>
          </cell>
        </row>
        <row r="8">
          <cell r="B8">
            <v>0</v>
          </cell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  <cell r="O8">
            <v>0</v>
          </cell>
          <cell r="P8">
            <v>0</v>
          </cell>
          <cell r="R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Z8">
            <v>541</v>
          </cell>
          <cell r="AA8">
            <v>0</v>
          </cell>
          <cell r="AB8">
            <v>14</v>
          </cell>
          <cell r="AD8">
            <v>0</v>
          </cell>
          <cell r="AE8">
            <v>0</v>
          </cell>
          <cell r="AF8">
            <v>0</v>
          </cell>
          <cell r="AH8">
            <v>0</v>
          </cell>
          <cell r="AI8">
            <v>0</v>
          </cell>
          <cell r="AJ8">
            <v>0</v>
          </cell>
          <cell r="AL8">
            <v>0</v>
          </cell>
          <cell r="AM8">
            <v>0</v>
          </cell>
          <cell r="AN8">
            <v>0</v>
          </cell>
          <cell r="AP8">
            <v>0</v>
          </cell>
          <cell r="AQ8">
            <v>0</v>
          </cell>
          <cell r="AR8">
            <v>0</v>
          </cell>
          <cell r="AT8">
            <v>0</v>
          </cell>
          <cell r="AU8">
            <v>0</v>
          </cell>
          <cell r="AV8">
            <v>0</v>
          </cell>
        </row>
        <row r="9">
          <cell r="B9">
            <v>9441</v>
          </cell>
          <cell r="C9">
            <v>1</v>
          </cell>
          <cell r="D9">
            <v>241</v>
          </cell>
          <cell r="F9">
            <v>8934</v>
          </cell>
          <cell r="G9">
            <v>1</v>
          </cell>
          <cell r="H9">
            <v>228</v>
          </cell>
          <cell r="J9">
            <v>8953</v>
          </cell>
          <cell r="K9">
            <v>1</v>
          </cell>
          <cell r="L9">
            <v>229</v>
          </cell>
          <cell r="N9">
            <v>12048</v>
          </cell>
          <cell r="O9">
            <v>1</v>
          </cell>
          <cell r="P9">
            <v>308</v>
          </cell>
          <cell r="R9">
            <v>12610</v>
          </cell>
          <cell r="S9">
            <v>1</v>
          </cell>
          <cell r="T9">
            <v>322</v>
          </cell>
          <cell r="V9">
            <v>14801</v>
          </cell>
          <cell r="W9">
            <v>1</v>
          </cell>
          <cell r="X9">
            <v>378</v>
          </cell>
          <cell r="Z9">
            <v>13086</v>
          </cell>
          <cell r="AA9">
            <v>1</v>
          </cell>
          <cell r="AB9">
            <v>335</v>
          </cell>
          <cell r="AD9">
            <v>14499</v>
          </cell>
          <cell r="AE9">
            <v>1</v>
          </cell>
          <cell r="AF9">
            <v>371</v>
          </cell>
          <cell r="AH9">
            <v>13700</v>
          </cell>
          <cell r="AI9">
            <v>1</v>
          </cell>
          <cell r="AJ9">
            <v>350</v>
          </cell>
          <cell r="AL9">
            <v>15406</v>
          </cell>
          <cell r="AM9">
            <v>1</v>
          </cell>
          <cell r="AN9">
            <v>394</v>
          </cell>
          <cell r="AP9">
            <v>15308</v>
          </cell>
          <cell r="AQ9">
            <v>1</v>
          </cell>
          <cell r="AR9">
            <v>392</v>
          </cell>
          <cell r="AT9">
            <v>16661</v>
          </cell>
          <cell r="AU9">
            <v>1</v>
          </cell>
          <cell r="AV9">
            <v>426</v>
          </cell>
        </row>
        <row r="10">
          <cell r="B10">
            <v>143571</v>
          </cell>
          <cell r="C10">
            <v>13</v>
          </cell>
          <cell r="D10">
            <v>3668</v>
          </cell>
          <cell r="F10">
            <v>141657</v>
          </cell>
          <cell r="G10">
            <v>13</v>
          </cell>
          <cell r="H10">
            <v>3619</v>
          </cell>
          <cell r="J10">
            <v>139022</v>
          </cell>
          <cell r="K10">
            <v>12</v>
          </cell>
          <cell r="L10">
            <v>3553</v>
          </cell>
          <cell r="N10">
            <v>139130</v>
          </cell>
          <cell r="O10">
            <v>12</v>
          </cell>
          <cell r="P10">
            <v>3555</v>
          </cell>
          <cell r="R10">
            <v>135980</v>
          </cell>
          <cell r="S10">
            <v>12</v>
          </cell>
          <cell r="T10">
            <v>3475</v>
          </cell>
          <cell r="V10">
            <v>137712</v>
          </cell>
          <cell r="W10">
            <v>12</v>
          </cell>
          <cell r="X10">
            <v>3519</v>
          </cell>
          <cell r="Z10">
            <v>141384</v>
          </cell>
          <cell r="AA10">
            <v>13</v>
          </cell>
          <cell r="AB10">
            <v>3612</v>
          </cell>
          <cell r="AD10">
            <v>134011</v>
          </cell>
          <cell r="AE10">
            <v>12</v>
          </cell>
          <cell r="AF10">
            <v>3424</v>
          </cell>
          <cell r="AH10">
            <v>139283</v>
          </cell>
          <cell r="AI10">
            <v>12</v>
          </cell>
          <cell r="AJ10">
            <v>3559</v>
          </cell>
          <cell r="AL10">
            <v>135105</v>
          </cell>
          <cell r="AM10">
            <v>12</v>
          </cell>
          <cell r="AN10">
            <v>3452</v>
          </cell>
          <cell r="AP10">
            <v>133008</v>
          </cell>
          <cell r="AQ10">
            <v>12</v>
          </cell>
          <cell r="AR10">
            <v>3398</v>
          </cell>
          <cell r="AT10">
            <v>138546</v>
          </cell>
          <cell r="AU10">
            <v>13</v>
          </cell>
          <cell r="AV10">
            <v>3539</v>
          </cell>
        </row>
        <row r="11">
          <cell r="B11">
            <v>14434</v>
          </cell>
          <cell r="C11">
            <v>1</v>
          </cell>
          <cell r="D11">
            <v>369</v>
          </cell>
          <cell r="F11">
            <v>13339</v>
          </cell>
          <cell r="G11">
            <v>1</v>
          </cell>
          <cell r="H11">
            <v>341</v>
          </cell>
          <cell r="J11">
            <v>13381</v>
          </cell>
          <cell r="K11">
            <v>1</v>
          </cell>
          <cell r="L11">
            <v>342</v>
          </cell>
          <cell r="N11">
            <v>13721</v>
          </cell>
          <cell r="O11">
            <v>1</v>
          </cell>
          <cell r="P11">
            <v>351</v>
          </cell>
          <cell r="R11">
            <v>15899</v>
          </cell>
          <cell r="S11">
            <v>2</v>
          </cell>
          <cell r="T11">
            <v>406</v>
          </cell>
          <cell r="V11">
            <v>16841</v>
          </cell>
          <cell r="W11">
            <v>2</v>
          </cell>
          <cell r="X11">
            <v>430</v>
          </cell>
          <cell r="Z11">
            <v>18039</v>
          </cell>
          <cell r="AA11">
            <v>2</v>
          </cell>
          <cell r="AB11">
            <v>461</v>
          </cell>
          <cell r="AD11">
            <v>18950</v>
          </cell>
          <cell r="AE11">
            <v>2</v>
          </cell>
          <cell r="AF11">
            <v>484</v>
          </cell>
          <cell r="AH11">
            <v>21522</v>
          </cell>
          <cell r="AI11">
            <v>2</v>
          </cell>
          <cell r="AJ11">
            <v>550</v>
          </cell>
          <cell r="AL11">
            <v>26851</v>
          </cell>
          <cell r="AM11">
            <v>2</v>
          </cell>
          <cell r="AN11">
            <v>686</v>
          </cell>
          <cell r="AP11">
            <v>21577</v>
          </cell>
          <cell r="AQ11">
            <v>2</v>
          </cell>
          <cell r="AR11">
            <v>551</v>
          </cell>
          <cell r="AT11">
            <v>21942</v>
          </cell>
          <cell r="AU11">
            <v>2</v>
          </cell>
          <cell r="AV11">
            <v>561</v>
          </cell>
        </row>
        <row r="12">
          <cell r="B12">
            <v>4777</v>
          </cell>
          <cell r="C12">
            <v>0</v>
          </cell>
          <cell r="D12">
            <v>122</v>
          </cell>
          <cell r="F12">
            <v>4254</v>
          </cell>
          <cell r="G12">
            <v>0</v>
          </cell>
          <cell r="H12">
            <v>109</v>
          </cell>
          <cell r="J12">
            <v>4867</v>
          </cell>
          <cell r="K12">
            <v>0</v>
          </cell>
          <cell r="L12">
            <v>125</v>
          </cell>
          <cell r="N12">
            <v>3788</v>
          </cell>
          <cell r="O12">
            <v>0</v>
          </cell>
          <cell r="P12">
            <v>97</v>
          </cell>
          <cell r="R12">
            <v>4877</v>
          </cell>
          <cell r="S12">
            <v>0</v>
          </cell>
          <cell r="T12">
            <v>125</v>
          </cell>
          <cell r="V12">
            <v>4390</v>
          </cell>
          <cell r="W12">
            <v>0</v>
          </cell>
          <cell r="X12">
            <v>113</v>
          </cell>
          <cell r="Z12">
            <v>5529</v>
          </cell>
          <cell r="AA12">
            <v>1</v>
          </cell>
          <cell r="AB12">
            <v>141</v>
          </cell>
          <cell r="AD12">
            <v>4968</v>
          </cell>
          <cell r="AE12">
            <v>0</v>
          </cell>
          <cell r="AF12">
            <v>127</v>
          </cell>
          <cell r="AH12">
            <v>4670</v>
          </cell>
          <cell r="AI12">
            <v>0</v>
          </cell>
          <cell r="AJ12">
            <v>120</v>
          </cell>
          <cell r="AL12">
            <v>4066</v>
          </cell>
          <cell r="AM12">
            <v>0</v>
          </cell>
          <cell r="AN12">
            <v>104</v>
          </cell>
          <cell r="AP12">
            <v>4077</v>
          </cell>
          <cell r="AQ12">
            <v>0</v>
          </cell>
          <cell r="AR12">
            <v>105</v>
          </cell>
          <cell r="AT12">
            <v>3998</v>
          </cell>
          <cell r="AU12">
            <v>0</v>
          </cell>
          <cell r="AV12">
            <v>102</v>
          </cell>
        </row>
        <row r="13">
          <cell r="B13">
            <v>347287</v>
          </cell>
          <cell r="C13">
            <v>31</v>
          </cell>
          <cell r="D13">
            <v>8874</v>
          </cell>
          <cell r="F13">
            <v>365153</v>
          </cell>
          <cell r="G13">
            <v>31</v>
          </cell>
          <cell r="H13">
            <v>9331</v>
          </cell>
          <cell r="J13">
            <v>324117</v>
          </cell>
          <cell r="K13">
            <v>31</v>
          </cell>
          <cell r="L13">
            <v>8280</v>
          </cell>
          <cell r="N13">
            <v>323929</v>
          </cell>
          <cell r="O13">
            <v>31</v>
          </cell>
          <cell r="P13">
            <v>8275</v>
          </cell>
          <cell r="R13">
            <v>330013</v>
          </cell>
          <cell r="S13">
            <v>31</v>
          </cell>
          <cell r="T13">
            <v>8431</v>
          </cell>
          <cell r="V13">
            <v>363161</v>
          </cell>
          <cell r="W13">
            <v>32</v>
          </cell>
          <cell r="X13">
            <v>9279</v>
          </cell>
          <cell r="Z13">
            <v>342529</v>
          </cell>
          <cell r="AA13">
            <v>32</v>
          </cell>
          <cell r="AB13">
            <v>8751</v>
          </cell>
          <cell r="AD13">
            <v>344458</v>
          </cell>
          <cell r="AE13">
            <v>32</v>
          </cell>
          <cell r="AF13">
            <v>8800</v>
          </cell>
          <cell r="AH13">
            <v>344105</v>
          </cell>
          <cell r="AI13">
            <v>32</v>
          </cell>
          <cell r="AJ13">
            <v>8791</v>
          </cell>
          <cell r="AL13">
            <v>340424</v>
          </cell>
          <cell r="AM13">
            <v>32</v>
          </cell>
          <cell r="AN13">
            <v>8697</v>
          </cell>
          <cell r="AP13">
            <v>384232</v>
          </cell>
          <cell r="AQ13">
            <v>33</v>
          </cell>
          <cell r="AR13">
            <v>9819</v>
          </cell>
          <cell r="AT13">
            <v>344521</v>
          </cell>
          <cell r="AU13">
            <v>34</v>
          </cell>
          <cell r="AV13">
            <v>8799</v>
          </cell>
        </row>
        <row r="14">
          <cell r="B14">
            <v>45158</v>
          </cell>
          <cell r="C14">
            <v>3</v>
          </cell>
          <cell r="D14">
            <v>1155</v>
          </cell>
          <cell r="F14">
            <v>36669</v>
          </cell>
          <cell r="G14">
            <v>4</v>
          </cell>
          <cell r="H14">
            <v>936</v>
          </cell>
          <cell r="J14">
            <v>36642</v>
          </cell>
          <cell r="K14">
            <v>3</v>
          </cell>
          <cell r="L14">
            <v>937</v>
          </cell>
          <cell r="N14">
            <v>35180</v>
          </cell>
          <cell r="O14">
            <v>3</v>
          </cell>
          <cell r="P14">
            <v>899</v>
          </cell>
          <cell r="R14">
            <v>35648</v>
          </cell>
          <cell r="S14">
            <v>3</v>
          </cell>
          <cell r="T14">
            <v>911</v>
          </cell>
          <cell r="V14">
            <v>34596</v>
          </cell>
          <cell r="W14">
            <v>3</v>
          </cell>
          <cell r="X14">
            <v>884</v>
          </cell>
          <cell r="Z14">
            <v>34777</v>
          </cell>
          <cell r="AA14">
            <v>3</v>
          </cell>
          <cell r="AB14">
            <v>889</v>
          </cell>
          <cell r="AD14">
            <v>34304</v>
          </cell>
          <cell r="AE14">
            <v>3</v>
          </cell>
          <cell r="AF14">
            <v>877</v>
          </cell>
          <cell r="AH14">
            <v>40188</v>
          </cell>
          <cell r="AI14">
            <v>3</v>
          </cell>
          <cell r="AJ14">
            <v>1027</v>
          </cell>
          <cell r="AL14">
            <v>41238</v>
          </cell>
          <cell r="AM14">
            <v>4</v>
          </cell>
          <cell r="AN14">
            <v>1054</v>
          </cell>
          <cell r="AP14">
            <v>39010</v>
          </cell>
          <cell r="AQ14">
            <v>3</v>
          </cell>
          <cell r="AR14">
            <v>997</v>
          </cell>
          <cell r="AT14">
            <v>39864</v>
          </cell>
          <cell r="AU14">
            <v>4</v>
          </cell>
          <cell r="AV14">
            <v>1018</v>
          </cell>
        </row>
        <row r="15">
          <cell r="B15">
            <v>18323</v>
          </cell>
          <cell r="C15">
            <v>2</v>
          </cell>
          <cell r="D15">
            <v>468</v>
          </cell>
          <cell r="F15">
            <v>17201</v>
          </cell>
          <cell r="G15">
            <v>2</v>
          </cell>
          <cell r="H15">
            <v>439</v>
          </cell>
          <cell r="J15">
            <v>17319</v>
          </cell>
          <cell r="K15">
            <v>2</v>
          </cell>
          <cell r="L15">
            <v>442</v>
          </cell>
          <cell r="N15">
            <v>16792</v>
          </cell>
          <cell r="O15">
            <v>2</v>
          </cell>
          <cell r="P15">
            <v>429</v>
          </cell>
          <cell r="R15">
            <v>16421</v>
          </cell>
          <cell r="S15">
            <v>2</v>
          </cell>
          <cell r="T15">
            <v>419</v>
          </cell>
          <cell r="V15">
            <v>15936</v>
          </cell>
          <cell r="W15">
            <v>2</v>
          </cell>
          <cell r="X15">
            <v>407</v>
          </cell>
          <cell r="Z15">
            <v>15733</v>
          </cell>
          <cell r="AA15">
            <v>2</v>
          </cell>
          <cell r="AB15">
            <v>402</v>
          </cell>
          <cell r="AD15">
            <v>14343</v>
          </cell>
          <cell r="AE15">
            <v>1</v>
          </cell>
          <cell r="AF15">
            <v>367</v>
          </cell>
          <cell r="AH15">
            <v>16300</v>
          </cell>
          <cell r="AI15">
            <v>2</v>
          </cell>
          <cell r="AJ15">
            <v>415</v>
          </cell>
          <cell r="AL15">
            <v>13931</v>
          </cell>
          <cell r="AM15">
            <v>1</v>
          </cell>
          <cell r="AN15">
            <v>356</v>
          </cell>
          <cell r="AP15">
            <v>13474</v>
          </cell>
          <cell r="AQ15">
            <v>1</v>
          </cell>
          <cell r="AR15">
            <v>345</v>
          </cell>
          <cell r="AT15">
            <v>13767</v>
          </cell>
          <cell r="AU15">
            <v>1</v>
          </cell>
          <cell r="AV15">
            <v>353</v>
          </cell>
        </row>
        <row r="16">
          <cell r="B16">
            <v>837252</v>
          </cell>
          <cell r="C16">
            <v>78</v>
          </cell>
          <cell r="D16">
            <v>21391</v>
          </cell>
          <cell r="F16">
            <v>825541</v>
          </cell>
          <cell r="G16">
            <v>77</v>
          </cell>
          <cell r="H16">
            <v>21091</v>
          </cell>
          <cell r="J16">
            <v>841868</v>
          </cell>
          <cell r="K16">
            <v>77</v>
          </cell>
          <cell r="L16">
            <v>21510</v>
          </cell>
          <cell r="N16">
            <v>837783</v>
          </cell>
          <cell r="O16">
            <v>77</v>
          </cell>
          <cell r="P16">
            <v>21405</v>
          </cell>
          <cell r="R16">
            <v>813179</v>
          </cell>
          <cell r="S16">
            <v>77</v>
          </cell>
          <cell r="T16">
            <v>20774</v>
          </cell>
          <cell r="V16">
            <v>817766</v>
          </cell>
          <cell r="W16">
            <v>77</v>
          </cell>
          <cell r="X16">
            <v>20891</v>
          </cell>
          <cell r="Z16">
            <v>814167</v>
          </cell>
          <cell r="AA16">
            <v>76</v>
          </cell>
          <cell r="AB16">
            <v>20801</v>
          </cell>
          <cell r="AD16">
            <v>799597</v>
          </cell>
          <cell r="AE16">
            <v>76</v>
          </cell>
          <cell r="AF16">
            <v>20427</v>
          </cell>
          <cell r="AH16">
            <v>795072</v>
          </cell>
          <cell r="AI16">
            <v>74</v>
          </cell>
          <cell r="AJ16">
            <v>20313</v>
          </cell>
          <cell r="AL16">
            <v>788521</v>
          </cell>
          <cell r="AM16">
            <v>73</v>
          </cell>
          <cell r="AN16">
            <v>20146</v>
          </cell>
          <cell r="AP16">
            <v>800823</v>
          </cell>
          <cell r="AQ16">
            <v>74</v>
          </cell>
          <cell r="AR16">
            <v>20460</v>
          </cell>
          <cell r="AT16">
            <v>902237</v>
          </cell>
          <cell r="AU16">
            <v>82</v>
          </cell>
          <cell r="AV16">
            <v>23052</v>
          </cell>
        </row>
        <row r="17">
          <cell r="B17">
            <v>14995</v>
          </cell>
          <cell r="C17">
            <v>1</v>
          </cell>
          <cell r="D17">
            <v>383</v>
          </cell>
          <cell r="F17">
            <v>16357</v>
          </cell>
          <cell r="G17">
            <v>1</v>
          </cell>
          <cell r="H17">
            <v>419</v>
          </cell>
          <cell r="J17">
            <v>12989</v>
          </cell>
          <cell r="K17">
            <v>1</v>
          </cell>
          <cell r="L17">
            <v>332</v>
          </cell>
          <cell r="N17">
            <v>14526</v>
          </cell>
          <cell r="O17">
            <v>1</v>
          </cell>
          <cell r="P17">
            <v>372</v>
          </cell>
          <cell r="R17">
            <v>12797</v>
          </cell>
          <cell r="S17">
            <v>1</v>
          </cell>
          <cell r="T17">
            <v>327</v>
          </cell>
          <cell r="V17">
            <v>13121</v>
          </cell>
          <cell r="W17">
            <v>1</v>
          </cell>
          <cell r="X17">
            <v>335</v>
          </cell>
          <cell r="Z17">
            <v>11680</v>
          </cell>
          <cell r="AA17">
            <v>1</v>
          </cell>
          <cell r="AB17">
            <v>298</v>
          </cell>
          <cell r="AD17">
            <v>11072</v>
          </cell>
          <cell r="AE17">
            <v>1</v>
          </cell>
          <cell r="AF17">
            <v>283</v>
          </cell>
          <cell r="AH17">
            <v>13558</v>
          </cell>
          <cell r="AI17">
            <v>1495</v>
          </cell>
          <cell r="AJ17">
            <v>425</v>
          </cell>
          <cell r="AL17">
            <v>12495</v>
          </cell>
          <cell r="AM17">
            <v>1</v>
          </cell>
          <cell r="AN17">
            <v>320</v>
          </cell>
          <cell r="AP17">
            <v>12493</v>
          </cell>
          <cell r="AQ17">
            <v>1</v>
          </cell>
          <cell r="AR17">
            <v>320</v>
          </cell>
          <cell r="AT17">
            <v>10427</v>
          </cell>
          <cell r="AU17">
            <v>1</v>
          </cell>
          <cell r="AV17">
            <v>266</v>
          </cell>
        </row>
        <row r="18">
          <cell r="B18">
            <v>59879</v>
          </cell>
          <cell r="C18">
            <v>6</v>
          </cell>
          <cell r="D18">
            <v>1530</v>
          </cell>
          <cell r="F18">
            <v>54559</v>
          </cell>
          <cell r="G18">
            <v>5</v>
          </cell>
          <cell r="H18">
            <v>1394</v>
          </cell>
          <cell r="J18">
            <v>55782</v>
          </cell>
          <cell r="K18">
            <v>5</v>
          </cell>
          <cell r="L18">
            <v>1425</v>
          </cell>
          <cell r="N18">
            <v>54640</v>
          </cell>
          <cell r="O18">
            <v>5</v>
          </cell>
          <cell r="P18">
            <v>1396</v>
          </cell>
          <cell r="R18">
            <v>46487</v>
          </cell>
          <cell r="S18">
            <v>5</v>
          </cell>
          <cell r="T18">
            <v>1187</v>
          </cell>
          <cell r="V18">
            <v>48581</v>
          </cell>
          <cell r="W18">
            <v>5</v>
          </cell>
          <cell r="X18">
            <v>1241</v>
          </cell>
          <cell r="Z18">
            <v>46274</v>
          </cell>
          <cell r="AA18">
            <v>5</v>
          </cell>
          <cell r="AB18">
            <v>1182</v>
          </cell>
          <cell r="AD18">
            <v>45880</v>
          </cell>
          <cell r="AE18">
            <v>4</v>
          </cell>
          <cell r="AF18">
            <v>1173</v>
          </cell>
          <cell r="AH18">
            <v>43031</v>
          </cell>
          <cell r="AI18">
            <v>4</v>
          </cell>
          <cell r="AJ18">
            <v>1099</v>
          </cell>
          <cell r="AL18">
            <v>43782</v>
          </cell>
          <cell r="AM18">
            <v>4</v>
          </cell>
          <cell r="AN18">
            <v>1118</v>
          </cell>
          <cell r="AP18">
            <v>43889</v>
          </cell>
          <cell r="AQ18">
            <v>5</v>
          </cell>
          <cell r="AR18">
            <v>1120</v>
          </cell>
          <cell r="AT18">
            <v>43664</v>
          </cell>
          <cell r="AU18">
            <v>4</v>
          </cell>
          <cell r="AV18">
            <v>1116</v>
          </cell>
        </row>
        <row r="19">
          <cell r="B19">
            <v>72182</v>
          </cell>
          <cell r="C19">
            <v>7</v>
          </cell>
          <cell r="D19">
            <v>1843</v>
          </cell>
          <cell r="F19">
            <v>76793</v>
          </cell>
          <cell r="G19">
            <v>7</v>
          </cell>
          <cell r="H19">
            <v>1962</v>
          </cell>
          <cell r="J19">
            <v>73755</v>
          </cell>
          <cell r="K19">
            <v>7</v>
          </cell>
          <cell r="L19">
            <v>1884</v>
          </cell>
          <cell r="N19">
            <v>73285</v>
          </cell>
          <cell r="O19">
            <v>7</v>
          </cell>
          <cell r="P19">
            <v>1872</v>
          </cell>
          <cell r="R19">
            <v>75206</v>
          </cell>
          <cell r="S19">
            <v>8</v>
          </cell>
          <cell r="T19">
            <v>1920</v>
          </cell>
          <cell r="V19">
            <v>77389</v>
          </cell>
          <cell r="W19">
            <v>7</v>
          </cell>
          <cell r="X19">
            <v>1978</v>
          </cell>
          <cell r="Z19">
            <v>73141</v>
          </cell>
          <cell r="AA19">
            <v>7</v>
          </cell>
          <cell r="AB19">
            <v>1868</v>
          </cell>
          <cell r="AD19">
            <v>72363</v>
          </cell>
          <cell r="AE19">
            <v>7</v>
          </cell>
          <cell r="AF19">
            <v>1848</v>
          </cell>
          <cell r="AH19">
            <v>72426</v>
          </cell>
          <cell r="AI19">
            <v>7</v>
          </cell>
          <cell r="AJ19">
            <v>1850</v>
          </cell>
          <cell r="AL19">
            <v>69030</v>
          </cell>
          <cell r="AM19">
            <v>7</v>
          </cell>
          <cell r="AN19">
            <v>1763</v>
          </cell>
          <cell r="AP19">
            <v>72813</v>
          </cell>
          <cell r="AQ19">
            <v>7</v>
          </cell>
          <cell r="AR19">
            <v>1860</v>
          </cell>
          <cell r="AT19">
            <v>74211</v>
          </cell>
          <cell r="AU19">
            <v>7</v>
          </cell>
          <cell r="AV19">
            <v>1895</v>
          </cell>
        </row>
        <row r="20">
          <cell r="B20">
            <v>723</v>
          </cell>
          <cell r="C20">
            <v>0</v>
          </cell>
          <cell r="D20">
            <v>19</v>
          </cell>
          <cell r="F20">
            <v>1245</v>
          </cell>
          <cell r="G20">
            <v>0</v>
          </cell>
          <cell r="H20">
            <v>31</v>
          </cell>
          <cell r="J20">
            <v>873</v>
          </cell>
          <cell r="K20">
            <v>0</v>
          </cell>
          <cell r="L20">
            <v>22</v>
          </cell>
          <cell r="N20">
            <v>873</v>
          </cell>
          <cell r="O20">
            <v>0</v>
          </cell>
          <cell r="P20">
            <v>22</v>
          </cell>
          <cell r="R20">
            <v>873</v>
          </cell>
          <cell r="S20">
            <v>0</v>
          </cell>
          <cell r="T20">
            <v>22</v>
          </cell>
          <cell r="V20">
            <v>873</v>
          </cell>
          <cell r="W20">
            <v>0</v>
          </cell>
          <cell r="X20">
            <v>22</v>
          </cell>
          <cell r="Z20">
            <v>332</v>
          </cell>
          <cell r="AA20">
            <v>0</v>
          </cell>
          <cell r="AB20">
            <v>8</v>
          </cell>
          <cell r="AD20">
            <v>873</v>
          </cell>
          <cell r="AE20">
            <v>0</v>
          </cell>
          <cell r="AF20">
            <v>22</v>
          </cell>
          <cell r="AH20">
            <v>1666</v>
          </cell>
          <cell r="AI20">
            <v>0</v>
          </cell>
          <cell r="AJ20">
            <v>43</v>
          </cell>
          <cell r="AL20">
            <v>1668</v>
          </cell>
          <cell r="AM20">
            <v>0</v>
          </cell>
          <cell r="AN20">
            <v>43</v>
          </cell>
          <cell r="AP20">
            <v>1337</v>
          </cell>
          <cell r="AQ20">
            <v>0</v>
          </cell>
          <cell r="AR20">
            <v>34</v>
          </cell>
          <cell r="AT20">
            <v>1337</v>
          </cell>
          <cell r="AU20">
            <v>0</v>
          </cell>
          <cell r="AV20">
            <v>34</v>
          </cell>
        </row>
        <row r="21">
          <cell r="B21">
            <v>697933</v>
          </cell>
          <cell r="C21">
            <v>400</v>
          </cell>
          <cell r="D21">
            <v>17845</v>
          </cell>
          <cell r="F21">
            <v>702318</v>
          </cell>
          <cell r="G21">
            <v>2148</v>
          </cell>
          <cell r="H21">
            <v>18049</v>
          </cell>
          <cell r="J21">
            <v>697567</v>
          </cell>
          <cell r="K21">
            <v>799</v>
          </cell>
          <cell r="L21">
            <v>17858</v>
          </cell>
          <cell r="N21">
            <v>710332</v>
          </cell>
          <cell r="O21">
            <v>800</v>
          </cell>
          <cell r="P21">
            <v>18184</v>
          </cell>
          <cell r="R21">
            <v>699176</v>
          </cell>
          <cell r="S21">
            <v>67</v>
          </cell>
          <cell r="T21">
            <v>17861</v>
          </cell>
          <cell r="V21">
            <v>692684</v>
          </cell>
          <cell r="W21">
            <v>1390</v>
          </cell>
          <cell r="X21">
            <v>17763</v>
          </cell>
          <cell r="Z21">
            <v>684754</v>
          </cell>
          <cell r="AA21">
            <v>3679</v>
          </cell>
          <cell r="AB21">
            <v>17681</v>
          </cell>
          <cell r="AD21">
            <v>685516</v>
          </cell>
          <cell r="AE21">
            <v>997</v>
          </cell>
          <cell r="AF21">
            <v>17560</v>
          </cell>
          <cell r="AH21">
            <v>673783</v>
          </cell>
          <cell r="AI21">
            <v>608</v>
          </cell>
          <cell r="AJ21">
            <v>17240</v>
          </cell>
          <cell r="AL21">
            <v>682581</v>
          </cell>
          <cell r="AM21">
            <v>844</v>
          </cell>
          <cell r="AN21">
            <v>17475</v>
          </cell>
          <cell r="AP21">
            <v>691516</v>
          </cell>
          <cell r="AQ21">
            <v>215</v>
          </cell>
          <cell r="AR21">
            <v>17671</v>
          </cell>
          <cell r="AT21">
            <v>695905</v>
          </cell>
          <cell r="AU21">
            <v>6718</v>
          </cell>
          <cell r="AV21">
            <v>18126</v>
          </cell>
        </row>
        <row r="22">
          <cell r="B22">
            <v>52815</v>
          </cell>
          <cell r="C22">
            <v>5</v>
          </cell>
          <cell r="D22">
            <v>1349</v>
          </cell>
          <cell r="F22">
            <v>55026</v>
          </cell>
          <cell r="G22">
            <v>5</v>
          </cell>
          <cell r="H22">
            <v>1406</v>
          </cell>
          <cell r="J22">
            <v>54860</v>
          </cell>
          <cell r="K22">
            <v>5</v>
          </cell>
          <cell r="L22">
            <v>1401</v>
          </cell>
          <cell r="N22">
            <v>52189</v>
          </cell>
          <cell r="O22">
            <v>5</v>
          </cell>
          <cell r="P22">
            <v>1334</v>
          </cell>
          <cell r="R22">
            <v>49716</v>
          </cell>
          <cell r="S22">
            <v>5</v>
          </cell>
          <cell r="T22">
            <v>1270</v>
          </cell>
          <cell r="V22">
            <v>48205</v>
          </cell>
          <cell r="W22">
            <v>4</v>
          </cell>
          <cell r="X22">
            <v>1232</v>
          </cell>
          <cell r="Z22">
            <v>47533</v>
          </cell>
          <cell r="AA22">
            <v>4</v>
          </cell>
          <cell r="AB22">
            <v>1215</v>
          </cell>
          <cell r="AD22">
            <v>45364</v>
          </cell>
          <cell r="AE22">
            <v>4</v>
          </cell>
          <cell r="AF22">
            <v>1159</v>
          </cell>
          <cell r="AH22">
            <v>43493</v>
          </cell>
          <cell r="AI22">
            <v>4</v>
          </cell>
          <cell r="AJ22">
            <v>1111</v>
          </cell>
          <cell r="AL22">
            <v>47567</v>
          </cell>
          <cell r="AM22">
            <v>4</v>
          </cell>
          <cell r="AN22">
            <v>1215</v>
          </cell>
          <cell r="AP22">
            <v>47382</v>
          </cell>
          <cell r="AQ22">
            <v>4</v>
          </cell>
          <cell r="AR22">
            <v>1211</v>
          </cell>
          <cell r="AT22">
            <v>47630</v>
          </cell>
          <cell r="AU22">
            <v>4</v>
          </cell>
          <cell r="AV22">
            <v>1218</v>
          </cell>
        </row>
        <row r="23">
          <cell r="B23">
            <v>71090</v>
          </cell>
          <cell r="C23">
            <v>6</v>
          </cell>
          <cell r="D23">
            <v>1817</v>
          </cell>
          <cell r="F23">
            <v>68625</v>
          </cell>
          <cell r="G23">
            <v>6</v>
          </cell>
          <cell r="H23">
            <v>1754</v>
          </cell>
          <cell r="J23">
            <v>69303</v>
          </cell>
          <cell r="K23">
            <v>6</v>
          </cell>
          <cell r="L23">
            <v>1771</v>
          </cell>
          <cell r="N23">
            <v>66960</v>
          </cell>
          <cell r="O23">
            <v>6</v>
          </cell>
          <cell r="P23">
            <v>1710</v>
          </cell>
          <cell r="R23">
            <v>65766</v>
          </cell>
          <cell r="S23">
            <v>6</v>
          </cell>
          <cell r="T23">
            <v>1681</v>
          </cell>
          <cell r="V23">
            <v>74946</v>
          </cell>
          <cell r="W23">
            <v>6</v>
          </cell>
          <cell r="X23">
            <v>1916</v>
          </cell>
          <cell r="Z23">
            <v>67848</v>
          </cell>
          <cell r="AA23">
            <v>6</v>
          </cell>
          <cell r="AB23">
            <v>1734</v>
          </cell>
          <cell r="AD23">
            <v>71030</v>
          </cell>
          <cell r="AE23">
            <v>6</v>
          </cell>
          <cell r="AF23">
            <v>1816</v>
          </cell>
          <cell r="AH23">
            <v>67420</v>
          </cell>
          <cell r="AI23">
            <v>6</v>
          </cell>
          <cell r="AJ23">
            <v>1723</v>
          </cell>
          <cell r="AL23">
            <v>65788</v>
          </cell>
          <cell r="AM23">
            <v>6</v>
          </cell>
          <cell r="AN23">
            <v>1681</v>
          </cell>
          <cell r="AP23">
            <v>62376</v>
          </cell>
          <cell r="AQ23">
            <v>6</v>
          </cell>
          <cell r="AR23">
            <v>1593</v>
          </cell>
          <cell r="AT23">
            <v>66959</v>
          </cell>
          <cell r="AU23">
            <v>6</v>
          </cell>
          <cell r="AV23">
            <v>1711</v>
          </cell>
        </row>
        <row r="24">
          <cell r="B24">
            <v>19876</v>
          </cell>
          <cell r="C24">
            <v>2</v>
          </cell>
          <cell r="D24">
            <v>508</v>
          </cell>
          <cell r="F24">
            <v>14337</v>
          </cell>
          <cell r="G24">
            <v>1</v>
          </cell>
          <cell r="H24">
            <v>367</v>
          </cell>
          <cell r="J24">
            <v>14126</v>
          </cell>
          <cell r="K24">
            <v>1</v>
          </cell>
          <cell r="L24">
            <v>362</v>
          </cell>
          <cell r="N24">
            <v>14315</v>
          </cell>
          <cell r="O24">
            <v>1</v>
          </cell>
          <cell r="P24">
            <v>366</v>
          </cell>
          <cell r="R24">
            <v>15215</v>
          </cell>
          <cell r="S24">
            <v>1</v>
          </cell>
          <cell r="T24">
            <v>389</v>
          </cell>
          <cell r="V24">
            <v>15228</v>
          </cell>
          <cell r="W24">
            <v>1</v>
          </cell>
          <cell r="X24">
            <v>389</v>
          </cell>
          <cell r="Z24">
            <v>16152</v>
          </cell>
          <cell r="AA24">
            <v>1</v>
          </cell>
          <cell r="AB24">
            <v>413</v>
          </cell>
          <cell r="AD24">
            <v>16960</v>
          </cell>
          <cell r="AE24">
            <v>1</v>
          </cell>
          <cell r="AF24">
            <v>434</v>
          </cell>
          <cell r="AH24">
            <v>15699</v>
          </cell>
          <cell r="AI24">
            <v>1</v>
          </cell>
          <cell r="AJ24">
            <v>402</v>
          </cell>
          <cell r="AL24">
            <v>15569</v>
          </cell>
          <cell r="AM24">
            <v>1</v>
          </cell>
          <cell r="AN24">
            <v>398</v>
          </cell>
          <cell r="AP24">
            <v>16240</v>
          </cell>
          <cell r="AQ24">
            <v>1</v>
          </cell>
          <cell r="AR24">
            <v>415</v>
          </cell>
          <cell r="AT24">
            <v>18628</v>
          </cell>
          <cell r="AU24">
            <v>2</v>
          </cell>
          <cell r="AV24">
            <v>476</v>
          </cell>
        </row>
        <row r="25">
          <cell r="B25">
            <v>4538275</v>
          </cell>
          <cell r="C25">
            <v>1047</v>
          </cell>
          <cell r="D25">
            <v>116009</v>
          </cell>
          <cell r="F25">
            <v>4625950</v>
          </cell>
          <cell r="G25">
            <v>556</v>
          </cell>
          <cell r="H25">
            <v>118226</v>
          </cell>
          <cell r="J25">
            <v>4607353</v>
          </cell>
          <cell r="K25">
            <v>639</v>
          </cell>
          <cell r="L25">
            <v>117754</v>
          </cell>
          <cell r="N25">
            <v>4797261</v>
          </cell>
          <cell r="O25">
            <v>621</v>
          </cell>
          <cell r="P25">
            <v>122610</v>
          </cell>
          <cell r="R25">
            <v>4641965</v>
          </cell>
          <cell r="S25">
            <v>398</v>
          </cell>
          <cell r="T25">
            <v>118627</v>
          </cell>
          <cell r="V25">
            <v>4648206</v>
          </cell>
          <cell r="W25">
            <v>827</v>
          </cell>
          <cell r="X25">
            <v>118813</v>
          </cell>
          <cell r="Z25">
            <v>4544939</v>
          </cell>
          <cell r="AA25">
            <v>892</v>
          </cell>
          <cell r="AB25">
            <v>116172</v>
          </cell>
          <cell r="AD25">
            <v>4473251</v>
          </cell>
          <cell r="AE25">
            <v>387</v>
          </cell>
          <cell r="AF25">
            <v>114312</v>
          </cell>
          <cell r="AH25">
            <v>4418157</v>
          </cell>
          <cell r="AI25">
            <v>382</v>
          </cell>
          <cell r="AJ25">
            <v>112904</v>
          </cell>
          <cell r="AL25">
            <v>4410599</v>
          </cell>
          <cell r="AM25">
            <v>380</v>
          </cell>
          <cell r="AN25">
            <v>112713</v>
          </cell>
          <cell r="AP25">
            <v>4438963</v>
          </cell>
          <cell r="AQ25">
            <v>383</v>
          </cell>
          <cell r="AR25">
            <v>113436</v>
          </cell>
          <cell r="AT25">
            <v>4423546</v>
          </cell>
          <cell r="AU25">
            <v>382</v>
          </cell>
          <cell r="AV25">
            <v>113042</v>
          </cell>
        </row>
        <row r="26">
          <cell r="B26">
            <v>98631</v>
          </cell>
          <cell r="C26">
            <v>10</v>
          </cell>
          <cell r="D26">
            <v>2519</v>
          </cell>
          <cell r="F26">
            <v>100509</v>
          </cell>
          <cell r="G26">
            <v>10</v>
          </cell>
          <cell r="H26">
            <v>2568</v>
          </cell>
          <cell r="J26">
            <v>98875</v>
          </cell>
          <cell r="K26">
            <v>10</v>
          </cell>
          <cell r="L26">
            <v>2525</v>
          </cell>
          <cell r="N26">
            <v>102421</v>
          </cell>
          <cell r="O26">
            <v>10</v>
          </cell>
          <cell r="P26">
            <v>2617</v>
          </cell>
          <cell r="R26">
            <v>101169</v>
          </cell>
          <cell r="S26">
            <v>10</v>
          </cell>
          <cell r="T26">
            <v>2584</v>
          </cell>
          <cell r="V26">
            <v>108559</v>
          </cell>
          <cell r="W26">
            <v>10</v>
          </cell>
          <cell r="X26">
            <v>2774</v>
          </cell>
          <cell r="Z26">
            <v>102434</v>
          </cell>
          <cell r="AA26">
            <v>10</v>
          </cell>
          <cell r="AB26">
            <v>2617</v>
          </cell>
          <cell r="AD26">
            <v>98073</v>
          </cell>
          <cell r="AE26">
            <v>9</v>
          </cell>
          <cell r="AF26">
            <v>2506</v>
          </cell>
          <cell r="AH26">
            <v>102951</v>
          </cell>
          <cell r="AI26">
            <v>10</v>
          </cell>
          <cell r="AJ26">
            <v>2630</v>
          </cell>
          <cell r="AL26">
            <v>101048</v>
          </cell>
          <cell r="AM26">
            <v>10</v>
          </cell>
          <cell r="AN26">
            <v>2581</v>
          </cell>
          <cell r="AP26">
            <v>101282</v>
          </cell>
          <cell r="AQ26">
            <v>10</v>
          </cell>
          <cell r="AR26">
            <v>2587</v>
          </cell>
          <cell r="AT26">
            <v>110009</v>
          </cell>
          <cell r="AU26">
            <v>10</v>
          </cell>
          <cell r="AV26">
            <v>2810</v>
          </cell>
        </row>
        <row r="27">
          <cell r="B27">
            <v>27971</v>
          </cell>
          <cell r="C27">
            <v>3</v>
          </cell>
          <cell r="D27">
            <v>714</v>
          </cell>
          <cell r="F27">
            <v>30067</v>
          </cell>
          <cell r="G27">
            <v>3</v>
          </cell>
          <cell r="H27">
            <v>768</v>
          </cell>
          <cell r="J27">
            <v>28382</v>
          </cell>
          <cell r="K27">
            <v>3</v>
          </cell>
          <cell r="L27">
            <v>725</v>
          </cell>
          <cell r="N27">
            <v>30599</v>
          </cell>
          <cell r="O27">
            <v>3</v>
          </cell>
          <cell r="P27">
            <v>782</v>
          </cell>
          <cell r="R27">
            <v>28070</v>
          </cell>
          <cell r="S27">
            <v>3</v>
          </cell>
          <cell r="T27">
            <v>717</v>
          </cell>
          <cell r="V27">
            <v>29595</v>
          </cell>
          <cell r="W27">
            <v>3</v>
          </cell>
          <cell r="X27">
            <v>756</v>
          </cell>
          <cell r="Z27">
            <v>32627</v>
          </cell>
          <cell r="AA27">
            <v>3</v>
          </cell>
          <cell r="AB27">
            <v>834</v>
          </cell>
          <cell r="AD27">
            <v>32320</v>
          </cell>
          <cell r="AE27">
            <v>3</v>
          </cell>
          <cell r="AF27">
            <v>826</v>
          </cell>
          <cell r="AH27">
            <v>32351</v>
          </cell>
          <cell r="AI27">
            <v>3</v>
          </cell>
          <cell r="AJ27">
            <v>826</v>
          </cell>
          <cell r="AL27">
            <v>34471</v>
          </cell>
          <cell r="AM27">
            <v>3</v>
          </cell>
          <cell r="AN27">
            <v>881</v>
          </cell>
          <cell r="AP27">
            <v>34965</v>
          </cell>
          <cell r="AQ27">
            <v>3</v>
          </cell>
          <cell r="AR27">
            <v>894</v>
          </cell>
          <cell r="AT27">
            <v>35572</v>
          </cell>
          <cell r="AU27">
            <v>3</v>
          </cell>
          <cell r="AV27">
            <v>909</v>
          </cell>
        </row>
        <row r="28">
          <cell r="B28">
            <v>5830</v>
          </cell>
          <cell r="C28">
            <v>1</v>
          </cell>
          <cell r="D28">
            <v>149</v>
          </cell>
          <cell r="F28">
            <v>6527</v>
          </cell>
          <cell r="G28">
            <v>1</v>
          </cell>
          <cell r="H28">
            <v>166</v>
          </cell>
          <cell r="J28">
            <v>11396</v>
          </cell>
          <cell r="K28">
            <v>1</v>
          </cell>
          <cell r="L28">
            <v>291</v>
          </cell>
          <cell r="N28">
            <v>6210</v>
          </cell>
          <cell r="O28">
            <v>1</v>
          </cell>
          <cell r="P28">
            <v>158</v>
          </cell>
          <cell r="R28">
            <v>6416</v>
          </cell>
          <cell r="S28">
            <v>1</v>
          </cell>
          <cell r="T28">
            <v>164</v>
          </cell>
          <cell r="V28">
            <v>5435</v>
          </cell>
          <cell r="W28">
            <v>1</v>
          </cell>
          <cell r="X28">
            <v>138</v>
          </cell>
          <cell r="Z28">
            <v>6416</v>
          </cell>
          <cell r="AA28">
            <v>1</v>
          </cell>
          <cell r="AB28">
            <v>164</v>
          </cell>
          <cell r="AD28">
            <v>6214</v>
          </cell>
          <cell r="AE28">
            <v>1</v>
          </cell>
          <cell r="AF28">
            <v>158</v>
          </cell>
          <cell r="AH28">
            <v>7025</v>
          </cell>
          <cell r="AI28">
            <v>1</v>
          </cell>
          <cell r="AJ28">
            <v>179</v>
          </cell>
          <cell r="AL28">
            <v>6095</v>
          </cell>
          <cell r="AM28">
            <v>1</v>
          </cell>
          <cell r="AN28">
            <v>155</v>
          </cell>
          <cell r="AP28">
            <v>6168</v>
          </cell>
          <cell r="AQ28">
            <v>1</v>
          </cell>
          <cell r="AR28">
            <v>157</v>
          </cell>
          <cell r="AT28">
            <v>10707</v>
          </cell>
          <cell r="AU28">
            <v>1</v>
          </cell>
          <cell r="AV28">
            <v>274</v>
          </cell>
        </row>
        <row r="29">
          <cell r="B29">
            <v>33597</v>
          </cell>
          <cell r="C29">
            <v>4</v>
          </cell>
          <cell r="D29">
            <v>857</v>
          </cell>
          <cell r="F29">
            <v>32424</v>
          </cell>
          <cell r="G29">
            <v>3</v>
          </cell>
          <cell r="H29">
            <v>829</v>
          </cell>
          <cell r="J29">
            <v>33381</v>
          </cell>
          <cell r="K29">
            <v>3</v>
          </cell>
          <cell r="L29">
            <v>853</v>
          </cell>
          <cell r="N29">
            <v>39052</v>
          </cell>
          <cell r="O29">
            <v>3</v>
          </cell>
          <cell r="P29">
            <v>999</v>
          </cell>
          <cell r="R29">
            <v>33118</v>
          </cell>
          <cell r="S29">
            <v>4</v>
          </cell>
          <cell r="T29">
            <v>845</v>
          </cell>
          <cell r="V29">
            <v>34508</v>
          </cell>
          <cell r="W29">
            <v>4</v>
          </cell>
          <cell r="X29">
            <v>881</v>
          </cell>
          <cell r="Z29">
            <v>36544</v>
          </cell>
          <cell r="AA29">
            <v>4</v>
          </cell>
          <cell r="AB29">
            <v>933</v>
          </cell>
          <cell r="AD29">
            <v>34515</v>
          </cell>
          <cell r="AE29">
            <v>4</v>
          </cell>
          <cell r="AF29">
            <v>881</v>
          </cell>
          <cell r="AH29">
            <v>34618</v>
          </cell>
          <cell r="AI29">
            <v>4</v>
          </cell>
          <cell r="AJ29">
            <v>883</v>
          </cell>
          <cell r="AL29">
            <v>34480</v>
          </cell>
          <cell r="AM29">
            <v>4</v>
          </cell>
          <cell r="AN29">
            <v>880</v>
          </cell>
          <cell r="AP29">
            <v>32937</v>
          </cell>
          <cell r="AQ29">
            <v>4</v>
          </cell>
          <cell r="AR29">
            <v>841</v>
          </cell>
          <cell r="AT29">
            <v>34021</v>
          </cell>
          <cell r="AU29">
            <v>4</v>
          </cell>
          <cell r="AV29">
            <v>869</v>
          </cell>
        </row>
        <row r="30">
          <cell r="B30">
            <v>267458</v>
          </cell>
          <cell r="C30">
            <v>24</v>
          </cell>
          <cell r="D30">
            <v>6834</v>
          </cell>
          <cell r="F30">
            <v>274503</v>
          </cell>
          <cell r="G30">
            <v>25</v>
          </cell>
          <cell r="H30">
            <v>7013</v>
          </cell>
          <cell r="J30">
            <v>260322</v>
          </cell>
          <cell r="K30">
            <v>23</v>
          </cell>
          <cell r="L30">
            <v>6651</v>
          </cell>
          <cell r="N30">
            <v>271093</v>
          </cell>
          <cell r="O30">
            <v>25</v>
          </cell>
          <cell r="P30">
            <v>6927</v>
          </cell>
          <cell r="R30">
            <v>252383</v>
          </cell>
          <cell r="S30">
            <v>23</v>
          </cell>
          <cell r="T30">
            <v>6449</v>
          </cell>
          <cell r="V30">
            <v>216660</v>
          </cell>
          <cell r="W30">
            <v>20</v>
          </cell>
          <cell r="X30">
            <v>5536</v>
          </cell>
          <cell r="Z30">
            <v>205403</v>
          </cell>
          <cell r="AA30">
            <v>18</v>
          </cell>
          <cell r="AB30">
            <v>5249</v>
          </cell>
          <cell r="AD30">
            <v>204966</v>
          </cell>
          <cell r="AE30">
            <v>18</v>
          </cell>
          <cell r="AF30">
            <v>5238</v>
          </cell>
          <cell r="AH30">
            <v>228464</v>
          </cell>
          <cell r="AI30">
            <v>20</v>
          </cell>
          <cell r="AJ30">
            <v>5838</v>
          </cell>
          <cell r="AL30">
            <v>220133</v>
          </cell>
          <cell r="AM30">
            <v>20</v>
          </cell>
          <cell r="AN30">
            <v>5624</v>
          </cell>
          <cell r="AP30">
            <v>223406</v>
          </cell>
          <cell r="AQ30">
            <v>20</v>
          </cell>
          <cell r="AR30">
            <v>5709</v>
          </cell>
          <cell r="AT30">
            <v>212960</v>
          </cell>
          <cell r="AU30">
            <v>19</v>
          </cell>
          <cell r="AV30">
            <v>5441</v>
          </cell>
        </row>
        <row r="31">
          <cell r="B31">
            <v>4464</v>
          </cell>
          <cell r="C31">
            <v>0</v>
          </cell>
          <cell r="D31">
            <v>114</v>
          </cell>
          <cell r="F31">
            <v>3288</v>
          </cell>
          <cell r="G31">
            <v>0</v>
          </cell>
          <cell r="H31">
            <v>84</v>
          </cell>
          <cell r="J31">
            <v>3198</v>
          </cell>
          <cell r="K31">
            <v>0</v>
          </cell>
          <cell r="L31">
            <v>82</v>
          </cell>
          <cell r="N31">
            <v>3750</v>
          </cell>
          <cell r="O31">
            <v>0</v>
          </cell>
          <cell r="P31">
            <v>96</v>
          </cell>
          <cell r="R31">
            <v>3934</v>
          </cell>
          <cell r="S31">
            <v>0</v>
          </cell>
          <cell r="T31">
            <v>101</v>
          </cell>
          <cell r="V31">
            <v>4006</v>
          </cell>
          <cell r="W31">
            <v>0</v>
          </cell>
          <cell r="X31">
            <v>103</v>
          </cell>
          <cell r="Z31">
            <v>3896</v>
          </cell>
          <cell r="AA31">
            <v>0</v>
          </cell>
          <cell r="AB31">
            <v>100</v>
          </cell>
          <cell r="AD31">
            <v>2698</v>
          </cell>
          <cell r="AE31">
            <v>0</v>
          </cell>
          <cell r="AF31">
            <v>69</v>
          </cell>
          <cell r="AH31">
            <v>2355</v>
          </cell>
          <cell r="AI31">
            <v>0</v>
          </cell>
          <cell r="AJ31">
            <v>60</v>
          </cell>
          <cell r="AL31">
            <v>2555</v>
          </cell>
          <cell r="AM31">
            <v>0</v>
          </cell>
          <cell r="AN31">
            <v>65</v>
          </cell>
          <cell r="AP31">
            <v>2426</v>
          </cell>
          <cell r="AQ31">
            <v>0</v>
          </cell>
          <cell r="AR31">
            <v>62</v>
          </cell>
          <cell r="AT31">
            <v>2013</v>
          </cell>
          <cell r="AU31">
            <v>0</v>
          </cell>
          <cell r="AV31">
            <v>52</v>
          </cell>
        </row>
        <row r="32">
          <cell r="B32">
            <v>541</v>
          </cell>
          <cell r="C32">
            <v>0</v>
          </cell>
          <cell r="D32">
            <v>14</v>
          </cell>
          <cell r="F32">
            <v>218</v>
          </cell>
          <cell r="G32">
            <v>0</v>
          </cell>
          <cell r="H32">
            <v>6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>
            <v>0</v>
          </cell>
          <cell r="P32">
            <v>0</v>
          </cell>
          <cell r="R32">
            <v>0</v>
          </cell>
          <cell r="S32">
            <v>0</v>
          </cell>
          <cell r="T32">
            <v>0</v>
          </cell>
          <cell r="V32">
            <v>0</v>
          </cell>
          <cell r="W32">
            <v>0</v>
          </cell>
          <cell r="X32">
            <v>0</v>
          </cell>
          <cell r="Z32">
            <v>0</v>
          </cell>
          <cell r="AA32">
            <v>0</v>
          </cell>
          <cell r="AB32">
            <v>0</v>
          </cell>
          <cell r="AD32">
            <v>0</v>
          </cell>
          <cell r="AE32">
            <v>0</v>
          </cell>
          <cell r="AF32">
            <v>0</v>
          </cell>
          <cell r="AH32">
            <v>0</v>
          </cell>
          <cell r="AI32">
            <v>0</v>
          </cell>
          <cell r="AJ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0</v>
          </cell>
          <cell r="AQ32">
            <v>0</v>
          </cell>
          <cell r="AR32">
            <v>0</v>
          </cell>
          <cell r="AT32">
            <v>0</v>
          </cell>
          <cell r="AU32">
            <v>0</v>
          </cell>
          <cell r="AV32">
            <v>0</v>
          </cell>
        </row>
        <row r="33">
          <cell r="B33">
            <v>138600</v>
          </cell>
          <cell r="C33">
            <v>13</v>
          </cell>
          <cell r="D33">
            <v>3540</v>
          </cell>
          <cell r="F33">
            <v>148317</v>
          </cell>
          <cell r="G33">
            <v>14</v>
          </cell>
          <cell r="H33">
            <v>3789</v>
          </cell>
          <cell r="J33">
            <v>151576</v>
          </cell>
          <cell r="K33">
            <v>14</v>
          </cell>
          <cell r="L33">
            <v>3873</v>
          </cell>
          <cell r="N33">
            <v>155519</v>
          </cell>
          <cell r="O33">
            <v>14</v>
          </cell>
          <cell r="P33">
            <v>3974</v>
          </cell>
          <cell r="R33">
            <v>155786</v>
          </cell>
          <cell r="S33">
            <v>14</v>
          </cell>
          <cell r="T33">
            <v>3981</v>
          </cell>
          <cell r="V33">
            <v>153400</v>
          </cell>
          <cell r="W33">
            <v>14</v>
          </cell>
          <cell r="X33">
            <v>3919</v>
          </cell>
          <cell r="Z33">
            <v>157697</v>
          </cell>
          <cell r="AA33">
            <v>14</v>
          </cell>
          <cell r="AB33">
            <v>4030</v>
          </cell>
          <cell r="AD33">
            <v>160003</v>
          </cell>
          <cell r="AE33">
            <v>15</v>
          </cell>
          <cell r="AF33">
            <v>4087</v>
          </cell>
          <cell r="AH33">
            <v>159391</v>
          </cell>
          <cell r="AI33">
            <v>15</v>
          </cell>
          <cell r="AJ33">
            <v>4072</v>
          </cell>
          <cell r="AL33">
            <v>166093</v>
          </cell>
          <cell r="AM33">
            <v>15</v>
          </cell>
          <cell r="AN33">
            <v>4243</v>
          </cell>
          <cell r="AP33">
            <v>162440</v>
          </cell>
          <cell r="AQ33">
            <v>15</v>
          </cell>
          <cell r="AR33">
            <v>4150</v>
          </cell>
          <cell r="AT33">
            <v>160264</v>
          </cell>
          <cell r="AU33">
            <v>15</v>
          </cell>
          <cell r="AV33">
            <v>4094</v>
          </cell>
        </row>
        <row r="34">
          <cell r="B34">
            <v>5634</v>
          </cell>
          <cell r="C34">
            <v>1</v>
          </cell>
          <cell r="D34">
            <v>144</v>
          </cell>
          <cell r="F34">
            <v>7504</v>
          </cell>
          <cell r="G34">
            <v>1</v>
          </cell>
          <cell r="H34">
            <v>191</v>
          </cell>
          <cell r="J34">
            <v>7732</v>
          </cell>
          <cell r="K34">
            <v>1</v>
          </cell>
          <cell r="L34">
            <v>197</v>
          </cell>
          <cell r="N34">
            <v>6953</v>
          </cell>
          <cell r="O34">
            <v>1</v>
          </cell>
          <cell r="P34">
            <v>177</v>
          </cell>
          <cell r="R34">
            <v>7349</v>
          </cell>
          <cell r="S34">
            <v>1</v>
          </cell>
          <cell r="T34">
            <v>187</v>
          </cell>
          <cell r="V34">
            <v>7703</v>
          </cell>
          <cell r="W34">
            <v>1</v>
          </cell>
          <cell r="X34">
            <v>196</v>
          </cell>
          <cell r="Z34">
            <v>7700</v>
          </cell>
          <cell r="AA34">
            <v>1</v>
          </cell>
          <cell r="AB34">
            <v>196</v>
          </cell>
          <cell r="AD34">
            <v>6791</v>
          </cell>
          <cell r="AE34">
            <v>1</v>
          </cell>
          <cell r="AF34">
            <v>173</v>
          </cell>
          <cell r="AH34">
            <v>5589</v>
          </cell>
          <cell r="AI34">
            <v>2075</v>
          </cell>
          <cell r="AJ34">
            <v>252</v>
          </cell>
          <cell r="AL34">
            <v>7741</v>
          </cell>
          <cell r="AM34">
            <v>342</v>
          </cell>
          <cell r="AN34">
            <v>215</v>
          </cell>
          <cell r="AP34">
            <v>7567</v>
          </cell>
          <cell r="AQ34">
            <v>1</v>
          </cell>
          <cell r="AR34">
            <v>193</v>
          </cell>
          <cell r="AT34">
            <v>7820</v>
          </cell>
          <cell r="AU34">
            <v>1</v>
          </cell>
          <cell r="AV34">
            <v>199</v>
          </cell>
        </row>
        <row r="35">
          <cell r="B35">
            <v>20608</v>
          </cell>
          <cell r="C35">
            <v>2</v>
          </cell>
          <cell r="D35">
            <v>526</v>
          </cell>
          <cell r="F35">
            <v>21576</v>
          </cell>
          <cell r="G35">
            <v>2</v>
          </cell>
          <cell r="H35">
            <v>551</v>
          </cell>
          <cell r="J35">
            <v>19314</v>
          </cell>
          <cell r="K35">
            <v>2</v>
          </cell>
          <cell r="L35">
            <v>493</v>
          </cell>
          <cell r="N35">
            <v>18898</v>
          </cell>
          <cell r="O35">
            <v>2</v>
          </cell>
          <cell r="P35">
            <v>483</v>
          </cell>
          <cell r="R35">
            <v>21445</v>
          </cell>
          <cell r="S35">
            <v>2</v>
          </cell>
          <cell r="T35">
            <v>548</v>
          </cell>
          <cell r="V35">
            <v>25038</v>
          </cell>
          <cell r="W35">
            <v>2</v>
          </cell>
          <cell r="X35">
            <v>640</v>
          </cell>
          <cell r="Z35">
            <v>22670</v>
          </cell>
          <cell r="AA35">
            <v>2</v>
          </cell>
          <cell r="AB35">
            <v>579</v>
          </cell>
          <cell r="AD35">
            <v>23333</v>
          </cell>
          <cell r="AE35">
            <v>2</v>
          </cell>
          <cell r="AF35">
            <v>596</v>
          </cell>
          <cell r="AH35">
            <v>24251</v>
          </cell>
          <cell r="AI35">
            <v>2</v>
          </cell>
          <cell r="AJ35">
            <v>620</v>
          </cell>
          <cell r="AL35">
            <v>24128</v>
          </cell>
          <cell r="AM35">
            <v>2</v>
          </cell>
          <cell r="AN35">
            <v>617</v>
          </cell>
          <cell r="AP35">
            <v>23534</v>
          </cell>
          <cell r="AQ35">
            <v>2</v>
          </cell>
          <cell r="AR35">
            <v>601</v>
          </cell>
          <cell r="AT35">
            <v>24075</v>
          </cell>
          <cell r="AU35">
            <v>2</v>
          </cell>
          <cell r="AV35">
            <v>615</v>
          </cell>
        </row>
        <row r="36">
          <cell r="B36">
            <v>281238</v>
          </cell>
          <cell r="C36">
            <v>26</v>
          </cell>
          <cell r="D36">
            <v>7186</v>
          </cell>
          <cell r="F36">
            <v>277678</v>
          </cell>
          <cell r="G36">
            <v>26</v>
          </cell>
          <cell r="H36">
            <v>7094</v>
          </cell>
          <cell r="J36">
            <v>274837</v>
          </cell>
          <cell r="K36">
            <v>26</v>
          </cell>
          <cell r="L36">
            <v>7021</v>
          </cell>
          <cell r="N36">
            <v>285098</v>
          </cell>
          <cell r="O36">
            <v>25</v>
          </cell>
          <cell r="P36">
            <v>7285</v>
          </cell>
          <cell r="R36">
            <v>277242</v>
          </cell>
          <cell r="S36">
            <v>26</v>
          </cell>
          <cell r="T36">
            <v>7083</v>
          </cell>
          <cell r="V36">
            <v>300323</v>
          </cell>
          <cell r="W36">
            <v>27</v>
          </cell>
          <cell r="X36">
            <v>7674</v>
          </cell>
          <cell r="Z36">
            <v>294913</v>
          </cell>
          <cell r="AA36">
            <v>26</v>
          </cell>
          <cell r="AB36">
            <v>7536</v>
          </cell>
          <cell r="AD36">
            <v>283136</v>
          </cell>
          <cell r="AE36">
            <v>575</v>
          </cell>
          <cell r="AF36">
            <v>7262</v>
          </cell>
          <cell r="AH36">
            <v>298335</v>
          </cell>
          <cell r="AI36">
            <v>28</v>
          </cell>
          <cell r="AJ36">
            <v>7621</v>
          </cell>
          <cell r="AL36">
            <v>310490</v>
          </cell>
          <cell r="AM36">
            <v>28</v>
          </cell>
          <cell r="AN36">
            <v>7933</v>
          </cell>
          <cell r="AP36">
            <v>291170</v>
          </cell>
          <cell r="AQ36">
            <v>27</v>
          </cell>
          <cell r="AR36">
            <v>7438</v>
          </cell>
          <cell r="AT36">
            <v>307345</v>
          </cell>
          <cell r="AU36">
            <v>28</v>
          </cell>
          <cell r="AV36">
            <v>7852</v>
          </cell>
        </row>
        <row r="37">
          <cell r="B37">
            <v>24996</v>
          </cell>
          <cell r="C37">
            <v>2</v>
          </cell>
          <cell r="D37">
            <v>640</v>
          </cell>
          <cell r="F37">
            <v>28522</v>
          </cell>
          <cell r="G37">
            <v>3</v>
          </cell>
          <cell r="H37">
            <v>728</v>
          </cell>
          <cell r="J37">
            <v>28263</v>
          </cell>
          <cell r="K37">
            <v>3</v>
          </cell>
          <cell r="L37">
            <v>722</v>
          </cell>
          <cell r="N37">
            <v>32283</v>
          </cell>
          <cell r="O37">
            <v>3</v>
          </cell>
          <cell r="P37">
            <v>825</v>
          </cell>
          <cell r="R37">
            <v>30723</v>
          </cell>
          <cell r="S37">
            <v>3</v>
          </cell>
          <cell r="T37">
            <v>785</v>
          </cell>
          <cell r="V37">
            <v>40316</v>
          </cell>
          <cell r="W37">
            <v>3</v>
          </cell>
          <cell r="X37">
            <v>1031</v>
          </cell>
          <cell r="Z37">
            <v>35491</v>
          </cell>
          <cell r="AA37">
            <v>3</v>
          </cell>
          <cell r="AB37">
            <v>907</v>
          </cell>
          <cell r="AD37">
            <v>34851</v>
          </cell>
          <cell r="AE37">
            <v>3</v>
          </cell>
          <cell r="AF37">
            <v>891</v>
          </cell>
          <cell r="AH37">
            <v>32371</v>
          </cell>
          <cell r="AI37">
            <v>3</v>
          </cell>
          <cell r="AJ37">
            <v>827</v>
          </cell>
          <cell r="AL37">
            <v>36102</v>
          </cell>
          <cell r="AM37">
            <v>3</v>
          </cell>
          <cell r="AN37">
            <v>923</v>
          </cell>
          <cell r="AP37">
            <v>37128</v>
          </cell>
          <cell r="AQ37">
            <v>3</v>
          </cell>
          <cell r="AR37">
            <v>950</v>
          </cell>
          <cell r="AT37">
            <v>33887</v>
          </cell>
          <cell r="AU37">
            <v>3</v>
          </cell>
          <cell r="AV37">
            <v>867</v>
          </cell>
        </row>
        <row r="38">
          <cell r="B38">
            <v>5920</v>
          </cell>
          <cell r="C38">
            <v>1</v>
          </cell>
          <cell r="D38">
            <v>151</v>
          </cell>
          <cell r="F38">
            <v>6526</v>
          </cell>
          <cell r="G38">
            <v>1</v>
          </cell>
          <cell r="H38">
            <v>166</v>
          </cell>
          <cell r="J38">
            <v>5786</v>
          </cell>
          <cell r="K38">
            <v>1</v>
          </cell>
          <cell r="L38">
            <v>147</v>
          </cell>
          <cell r="N38">
            <v>6172</v>
          </cell>
          <cell r="O38">
            <v>1</v>
          </cell>
          <cell r="P38">
            <v>157</v>
          </cell>
          <cell r="R38">
            <v>6480</v>
          </cell>
          <cell r="S38">
            <v>1</v>
          </cell>
          <cell r="T38">
            <v>165</v>
          </cell>
          <cell r="V38">
            <v>6548</v>
          </cell>
          <cell r="W38">
            <v>1</v>
          </cell>
          <cell r="X38">
            <v>167</v>
          </cell>
          <cell r="Z38">
            <v>6028</v>
          </cell>
          <cell r="AA38">
            <v>1</v>
          </cell>
          <cell r="AB38">
            <v>154</v>
          </cell>
          <cell r="AD38">
            <v>5397</v>
          </cell>
          <cell r="AE38">
            <v>1</v>
          </cell>
          <cell r="AF38">
            <v>138</v>
          </cell>
          <cell r="AH38">
            <v>5420</v>
          </cell>
          <cell r="AI38">
            <v>0</v>
          </cell>
          <cell r="AJ38">
            <v>139</v>
          </cell>
          <cell r="AL38">
            <v>5499</v>
          </cell>
          <cell r="AM38">
            <v>0</v>
          </cell>
          <cell r="AN38">
            <v>141</v>
          </cell>
          <cell r="AP38">
            <v>3655</v>
          </cell>
          <cell r="AQ38">
            <v>0</v>
          </cell>
          <cell r="AR38">
            <v>94</v>
          </cell>
          <cell r="AT38">
            <v>4326</v>
          </cell>
          <cell r="AU38">
            <v>0</v>
          </cell>
          <cell r="AV38">
            <v>111</v>
          </cell>
        </row>
        <row r="39">
          <cell r="B39">
            <v>625014</v>
          </cell>
          <cell r="C39">
            <v>57</v>
          </cell>
          <cell r="D39">
            <v>15969</v>
          </cell>
          <cell r="F39">
            <v>636231</v>
          </cell>
          <cell r="G39">
            <v>58</v>
          </cell>
          <cell r="H39">
            <v>16256</v>
          </cell>
          <cell r="J39">
            <v>622743</v>
          </cell>
          <cell r="K39">
            <v>56</v>
          </cell>
          <cell r="L39">
            <v>15912</v>
          </cell>
          <cell r="N39">
            <v>628735</v>
          </cell>
          <cell r="O39">
            <v>57</v>
          </cell>
          <cell r="P39">
            <v>16065</v>
          </cell>
          <cell r="R39">
            <v>621081</v>
          </cell>
          <cell r="S39">
            <v>57</v>
          </cell>
          <cell r="T39">
            <v>15868</v>
          </cell>
          <cell r="V39">
            <v>628550</v>
          </cell>
          <cell r="W39">
            <v>58</v>
          </cell>
          <cell r="X39">
            <v>16059</v>
          </cell>
          <cell r="Z39">
            <v>626642</v>
          </cell>
          <cell r="AA39">
            <v>58</v>
          </cell>
          <cell r="AB39">
            <v>16010</v>
          </cell>
          <cell r="AD39">
            <v>643859</v>
          </cell>
          <cell r="AE39">
            <v>59</v>
          </cell>
          <cell r="AF39">
            <v>16451</v>
          </cell>
          <cell r="AH39">
            <v>648370</v>
          </cell>
          <cell r="AI39">
            <v>60</v>
          </cell>
          <cell r="AJ39">
            <v>16565</v>
          </cell>
          <cell r="AL39">
            <v>644198</v>
          </cell>
          <cell r="AM39">
            <v>59</v>
          </cell>
          <cell r="AN39">
            <v>16459</v>
          </cell>
          <cell r="AP39">
            <v>654826</v>
          </cell>
          <cell r="AQ39">
            <v>60</v>
          </cell>
          <cell r="AR39">
            <v>16730</v>
          </cell>
          <cell r="AT39">
            <v>650363</v>
          </cell>
          <cell r="AU39">
            <v>60</v>
          </cell>
          <cell r="AV39">
            <v>16616</v>
          </cell>
        </row>
        <row r="40">
          <cell r="B40">
            <v>983202</v>
          </cell>
          <cell r="C40">
            <v>88</v>
          </cell>
          <cell r="D40">
            <v>25123</v>
          </cell>
          <cell r="F40">
            <v>998345</v>
          </cell>
          <cell r="G40">
            <v>91</v>
          </cell>
          <cell r="H40">
            <v>25507</v>
          </cell>
          <cell r="J40">
            <v>970222</v>
          </cell>
          <cell r="K40">
            <v>90</v>
          </cell>
          <cell r="L40">
            <v>24787</v>
          </cell>
          <cell r="N40">
            <v>995041</v>
          </cell>
          <cell r="O40">
            <v>92</v>
          </cell>
          <cell r="P40">
            <v>25421</v>
          </cell>
          <cell r="R40">
            <v>991134</v>
          </cell>
          <cell r="S40">
            <v>92</v>
          </cell>
          <cell r="T40">
            <v>25321</v>
          </cell>
          <cell r="V40">
            <v>979548</v>
          </cell>
          <cell r="W40">
            <v>91</v>
          </cell>
          <cell r="X40">
            <v>25025</v>
          </cell>
          <cell r="Z40">
            <v>949869</v>
          </cell>
          <cell r="AA40">
            <v>90</v>
          </cell>
          <cell r="AB40">
            <v>24266</v>
          </cell>
          <cell r="AD40">
            <v>914298</v>
          </cell>
          <cell r="AE40">
            <v>89</v>
          </cell>
          <cell r="AF40">
            <v>23354</v>
          </cell>
          <cell r="AH40">
            <v>935147</v>
          </cell>
          <cell r="AI40">
            <v>89</v>
          </cell>
          <cell r="AJ40">
            <v>23888</v>
          </cell>
          <cell r="AL40">
            <v>894737</v>
          </cell>
          <cell r="AM40">
            <v>88</v>
          </cell>
          <cell r="AN40">
            <v>22854</v>
          </cell>
          <cell r="AP40">
            <v>957611</v>
          </cell>
          <cell r="AQ40">
            <v>88</v>
          </cell>
          <cell r="AR40">
            <v>24466</v>
          </cell>
          <cell r="AT40">
            <v>931951</v>
          </cell>
          <cell r="AU40">
            <v>89</v>
          </cell>
          <cell r="AV40">
            <v>23807</v>
          </cell>
        </row>
        <row r="41">
          <cell r="B41">
            <v>20903</v>
          </cell>
          <cell r="C41">
            <v>2</v>
          </cell>
          <cell r="D41">
            <v>534</v>
          </cell>
          <cell r="F41">
            <v>21275</v>
          </cell>
          <cell r="G41">
            <v>2</v>
          </cell>
          <cell r="H41">
            <v>543</v>
          </cell>
          <cell r="J41">
            <v>19874</v>
          </cell>
          <cell r="K41">
            <v>2</v>
          </cell>
          <cell r="L41">
            <v>508</v>
          </cell>
          <cell r="N41">
            <v>20072</v>
          </cell>
          <cell r="O41">
            <v>2</v>
          </cell>
          <cell r="P41">
            <v>513</v>
          </cell>
          <cell r="R41">
            <v>19624</v>
          </cell>
          <cell r="S41">
            <v>2</v>
          </cell>
          <cell r="T41">
            <v>501</v>
          </cell>
          <cell r="V41">
            <v>19392</v>
          </cell>
          <cell r="W41">
            <v>2</v>
          </cell>
          <cell r="X41">
            <v>495</v>
          </cell>
          <cell r="Z41">
            <v>20093</v>
          </cell>
          <cell r="AA41">
            <v>2</v>
          </cell>
          <cell r="AB41">
            <v>513</v>
          </cell>
          <cell r="AD41">
            <v>19668</v>
          </cell>
          <cell r="AE41">
            <v>-86</v>
          </cell>
          <cell r="AF41">
            <v>497</v>
          </cell>
          <cell r="AH41">
            <v>16441</v>
          </cell>
          <cell r="AI41">
            <v>2</v>
          </cell>
          <cell r="AJ41">
            <v>419</v>
          </cell>
          <cell r="AL41">
            <v>17096</v>
          </cell>
          <cell r="AM41">
            <v>2</v>
          </cell>
          <cell r="AN41">
            <v>436</v>
          </cell>
          <cell r="AP41">
            <v>16664</v>
          </cell>
          <cell r="AQ41">
            <v>2</v>
          </cell>
          <cell r="AR41">
            <v>426</v>
          </cell>
          <cell r="AT41">
            <v>17348</v>
          </cell>
          <cell r="AU41">
            <v>2</v>
          </cell>
          <cell r="AV41">
            <v>443</v>
          </cell>
        </row>
        <row r="42">
          <cell r="B42">
            <v>1817478</v>
          </cell>
          <cell r="C42">
            <v>171</v>
          </cell>
          <cell r="D42">
            <v>46431</v>
          </cell>
          <cell r="F42">
            <v>1837686</v>
          </cell>
          <cell r="G42">
            <v>172</v>
          </cell>
          <cell r="H42">
            <v>46948</v>
          </cell>
          <cell r="J42">
            <v>1836418</v>
          </cell>
          <cell r="K42">
            <v>172</v>
          </cell>
          <cell r="L42">
            <v>46916</v>
          </cell>
          <cell r="N42">
            <v>1848930</v>
          </cell>
          <cell r="O42">
            <v>174</v>
          </cell>
          <cell r="P42">
            <v>47234</v>
          </cell>
          <cell r="R42">
            <v>1863612</v>
          </cell>
          <cell r="S42">
            <v>175</v>
          </cell>
          <cell r="T42">
            <v>47611</v>
          </cell>
          <cell r="V42">
            <v>1871642</v>
          </cell>
          <cell r="W42">
            <v>177</v>
          </cell>
          <cell r="X42">
            <v>47813</v>
          </cell>
          <cell r="Z42">
            <v>1853907</v>
          </cell>
          <cell r="AA42">
            <v>174</v>
          </cell>
          <cell r="AB42">
            <v>47361</v>
          </cell>
          <cell r="AD42">
            <v>1836508</v>
          </cell>
          <cell r="AE42">
            <v>177</v>
          </cell>
          <cell r="AF42">
            <v>46913</v>
          </cell>
          <cell r="AH42">
            <v>1847435</v>
          </cell>
          <cell r="AI42">
            <v>176</v>
          </cell>
          <cell r="AJ42">
            <v>47194</v>
          </cell>
          <cell r="AL42">
            <v>1869946</v>
          </cell>
          <cell r="AM42">
            <v>177</v>
          </cell>
          <cell r="AN42">
            <v>47770</v>
          </cell>
          <cell r="AP42">
            <v>1873898</v>
          </cell>
          <cell r="AQ42">
            <v>177</v>
          </cell>
          <cell r="AR42">
            <v>47872</v>
          </cell>
          <cell r="AT42">
            <v>1891497</v>
          </cell>
          <cell r="AU42">
            <v>179</v>
          </cell>
          <cell r="AV42">
            <v>48321</v>
          </cell>
        </row>
        <row r="43">
          <cell r="B43">
            <v>963892</v>
          </cell>
          <cell r="C43">
            <v>86</v>
          </cell>
          <cell r="D43">
            <v>24629</v>
          </cell>
          <cell r="F43">
            <v>972543</v>
          </cell>
          <cell r="G43">
            <v>85</v>
          </cell>
          <cell r="H43">
            <v>24852</v>
          </cell>
          <cell r="J43">
            <v>994528</v>
          </cell>
          <cell r="K43">
            <v>86</v>
          </cell>
          <cell r="L43">
            <v>25415</v>
          </cell>
          <cell r="N43">
            <v>1018811</v>
          </cell>
          <cell r="O43">
            <v>88</v>
          </cell>
          <cell r="P43">
            <v>26035</v>
          </cell>
          <cell r="R43">
            <v>971258</v>
          </cell>
          <cell r="S43">
            <v>87</v>
          </cell>
          <cell r="T43">
            <v>24817</v>
          </cell>
          <cell r="V43">
            <v>974971</v>
          </cell>
          <cell r="W43">
            <v>87</v>
          </cell>
          <cell r="X43">
            <v>24912</v>
          </cell>
          <cell r="Z43">
            <v>1009798</v>
          </cell>
          <cell r="AA43">
            <v>88</v>
          </cell>
          <cell r="AB43">
            <v>25804</v>
          </cell>
          <cell r="AD43">
            <v>987149</v>
          </cell>
          <cell r="AE43">
            <v>89</v>
          </cell>
          <cell r="AF43">
            <v>25222</v>
          </cell>
          <cell r="AH43">
            <v>989973</v>
          </cell>
          <cell r="AI43">
            <v>89</v>
          </cell>
          <cell r="AJ43">
            <v>25294</v>
          </cell>
          <cell r="AL43">
            <v>1036652</v>
          </cell>
          <cell r="AM43">
            <v>91</v>
          </cell>
          <cell r="AN43">
            <v>26490</v>
          </cell>
          <cell r="AP43">
            <v>1015810</v>
          </cell>
          <cell r="AQ43">
            <v>91</v>
          </cell>
          <cell r="AR43">
            <v>25955</v>
          </cell>
          <cell r="AT43">
            <v>1128664</v>
          </cell>
          <cell r="AU43">
            <v>95</v>
          </cell>
          <cell r="AV43">
            <v>28845</v>
          </cell>
        </row>
        <row r="44">
          <cell r="B44">
            <v>216124</v>
          </cell>
          <cell r="C44">
            <v>19</v>
          </cell>
          <cell r="D44">
            <v>5523</v>
          </cell>
          <cell r="F44">
            <v>231421</v>
          </cell>
          <cell r="G44">
            <v>19</v>
          </cell>
          <cell r="H44">
            <v>5915</v>
          </cell>
          <cell r="J44">
            <v>211985</v>
          </cell>
          <cell r="K44">
            <v>19</v>
          </cell>
          <cell r="L44">
            <v>5417</v>
          </cell>
          <cell r="N44">
            <v>228926</v>
          </cell>
          <cell r="O44">
            <v>20</v>
          </cell>
          <cell r="P44">
            <v>5851</v>
          </cell>
          <cell r="R44">
            <v>247521</v>
          </cell>
          <cell r="S44">
            <v>20</v>
          </cell>
          <cell r="T44">
            <v>6327</v>
          </cell>
          <cell r="V44">
            <v>234393</v>
          </cell>
          <cell r="W44">
            <v>22</v>
          </cell>
          <cell r="X44">
            <v>5988</v>
          </cell>
          <cell r="Z44">
            <v>239414</v>
          </cell>
          <cell r="AA44">
            <v>22</v>
          </cell>
          <cell r="AB44">
            <v>6118</v>
          </cell>
          <cell r="AD44">
            <v>278733</v>
          </cell>
          <cell r="AE44">
            <v>22</v>
          </cell>
          <cell r="AF44">
            <v>7124</v>
          </cell>
          <cell r="AH44">
            <v>243056</v>
          </cell>
          <cell r="AI44">
            <v>22</v>
          </cell>
          <cell r="AJ44">
            <v>6210</v>
          </cell>
          <cell r="AL44">
            <v>244672</v>
          </cell>
          <cell r="AM44">
            <v>21</v>
          </cell>
          <cell r="AN44">
            <v>6252</v>
          </cell>
          <cell r="AP44">
            <v>257054</v>
          </cell>
          <cell r="AQ44">
            <v>21</v>
          </cell>
          <cell r="AR44">
            <v>6570</v>
          </cell>
          <cell r="AT44">
            <v>278433</v>
          </cell>
          <cell r="AU44">
            <v>23</v>
          </cell>
          <cell r="AV44">
            <v>7116</v>
          </cell>
        </row>
        <row r="45">
          <cell r="B45">
            <v>216173</v>
          </cell>
          <cell r="C45">
            <v>20</v>
          </cell>
          <cell r="D45">
            <v>5522</v>
          </cell>
          <cell r="F45">
            <v>217751</v>
          </cell>
          <cell r="G45">
            <v>21</v>
          </cell>
          <cell r="H45">
            <v>5561</v>
          </cell>
          <cell r="J45">
            <v>215784</v>
          </cell>
          <cell r="K45">
            <v>21</v>
          </cell>
          <cell r="L45">
            <v>5512</v>
          </cell>
          <cell r="N45">
            <v>217238</v>
          </cell>
          <cell r="O45">
            <v>21</v>
          </cell>
          <cell r="P45">
            <v>5549</v>
          </cell>
          <cell r="R45">
            <v>216542</v>
          </cell>
          <cell r="S45">
            <v>21</v>
          </cell>
          <cell r="T45">
            <v>5531</v>
          </cell>
          <cell r="V45">
            <v>218538</v>
          </cell>
          <cell r="W45">
            <v>21</v>
          </cell>
          <cell r="X45">
            <v>5582</v>
          </cell>
          <cell r="Z45">
            <v>211694</v>
          </cell>
          <cell r="AA45">
            <v>21</v>
          </cell>
          <cell r="AB45">
            <v>5407</v>
          </cell>
          <cell r="AD45">
            <v>210408</v>
          </cell>
          <cell r="AE45">
            <v>21</v>
          </cell>
          <cell r="AF45">
            <v>5374</v>
          </cell>
          <cell r="AH45">
            <v>204534</v>
          </cell>
          <cell r="AI45">
            <v>20</v>
          </cell>
          <cell r="AJ45">
            <v>5224</v>
          </cell>
          <cell r="AL45">
            <v>198209</v>
          </cell>
          <cell r="AM45">
            <v>19</v>
          </cell>
          <cell r="AN45">
            <v>5063</v>
          </cell>
          <cell r="AP45">
            <v>187720</v>
          </cell>
          <cell r="AQ45">
            <v>19</v>
          </cell>
          <cell r="AR45">
            <v>4794</v>
          </cell>
          <cell r="AT45">
            <v>192221</v>
          </cell>
          <cell r="AU45">
            <v>19</v>
          </cell>
          <cell r="AV45">
            <v>4910</v>
          </cell>
        </row>
        <row r="46">
          <cell r="B46">
            <v>56677</v>
          </cell>
          <cell r="C46">
            <v>5</v>
          </cell>
          <cell r="D46">
            <v>1448</v>
          </cell>
          <cell r="F46">
            <v>51948</v>
          </cell>
          <cell r="G46">
            <v>5</v>
          </cell>
          <cell r="H46">
            <v>1327</v>
          </cell>
          <cell r="J46">
            <v>55000</v>
          </cell>
          <cell r="K46">
            <v>5</v>
          </cell>
          <cell r="L46">
            <v>1405</v>
          </cell>
          <cell r="N46">
            <v>53479</v>
          </cell>
          <cell r="O46">
            <v>5</v>
          </cell>
          <cell r="P46">
            <v>1366</v>
          </cell>
          <cell r="R46">
            <v>48744</v>
          </cell>
          <cell r="S46">
            <v>5</v>
          </cell>
          <cell r="T46">
            <v>1244</v>
          </cell>
          <cell r="V46">
            <v>51195</v>
          </cell>
          <cell r="W46">
            <v>5</v>
          </cell>
          <cell r="X46">
            <v>1307</v>
          </cell>
          <cell r="Z46">
            <v>51182</v>
          </cell>
          <cell r="AA46">
            <v>5</v>
          </cell>
          <cell r="AB46">
            <v>1307</v>
          </cell>
          <cell r="AD46">
            <v>51261</v>
          </cell>
          <cell r="AE46">
            <v>5</v>
          </cell>
          <cell r="AF46">
            <v>1309</v>
          </cell>
          <cell r="AH46">
            <v>57243</v>
          </cell>
          <cell r="AI46">
            <v>5</v>
          </cell>
          <cell r="AJ46">
            <v>1463</v>
          </cell>
          <cell r="AL46">
            <v>65377</v>
          </cell>
          <cell r="AM46">
            <v>5</v>
          </cell>
          <cell r="AN46">
            <v>1671</v>
          </cell>
          <cell r="AP46">
            <v>59755</v>
          </cell>
          <cell r="AQ46">
            <v>5</v>
          </cell>
          <cell r="AR46">
            <v>1527</v>
          </cell>
          <cell r="AT46">
            <v>72737</v>
          </cell>
          <cell r="AU46">
            <v>6</v>
          </cell>
          <cell r="AV46">
            <v>1859</v>
          </cell>
        </row>
        <row r="47">
          <cell r="B47">
            <v>46660</v>
          </cell>
          <cell r="C47">
            <v>4</v>
          </cell>
          <cell r="D47">
            <v>1192</v>
          </cell>
          <cell r="F47">
            <v>47848</v>
          </cell>
          <cell r="G47">
            <v>4</v>
          </cell>
          <cell r="H47">
            <v>1223</v>
          </cell>
          <cell r="J47">
            <v>49819</v>
          </cell>
          <cell r="K47">
            <v>4</v>
          </cell>
          <cell r="L47">
            <v>1274</v>
          </cell>
          <cell r="N47">
            <v>60658</v>
          </cell>
          <cell r="O47">
            <v>5</v>
          </cell>
          <cell r="P47">
            <v>1551</v>
          </cell>
          <cell r="R47">
            <v>54116</v>
          </cell>
          <cell r="S47">
            <v>5</v>
          </cell>
          <cell r="T47">
            <v>1383</v>
          </cell>
          <cell r="V47">
            <v>51964</v>
          </cell>
          <cell r="W47">
            <v>4</v>
          </cell>
          <cell r="X47">
            <v>1329</v>
          </cell>
          <cell r="Z47">
            <v>57639</v>
          </cell>
          <cell r="AA47">
            <v>5</v>
          </cell>
          <cell r="AB47">
            <v>1472</v>
          </cell>
          <cell r="AD47">
            <v>51830</v>
          </cell>
          <cell r="AE47">
            <v>4</v>
          </cell>
          <cell r="AF47">
            <v>1325</v>
          </cell>
          <cell r="AH47">
            <v>52045</v>
          </cell>
          <cell r="AI47">
            <v>5</v>
          </cell>
          <cell r="AJ47">
            <v>1330</v>
          </cell>
          <cell r="AL47">
            <v>50120</v>
          </cell>
          <cell r="AM47">
            <v>5</v>
          </cell>
          <cell r="AN47">
            <v>1281</v>
          </cell>
          <cell r="AP47">
            <v>50490</v>
          </cell>
          <cell r="AQ47">
            <v>5</v>
          </cell>
          <cell r="AR47">
            <v>1290</v>
          </cell>
          <cell r="AT47">
            <v>52411</v>
          </cell>
          <cell r="AU47">
            <v>5</v>
          </cell>
          <cell r="AV47">
            <v>1339</v>
          </cell>
        </row>
        <row r="48">
          <cell r="B48">
            <v>142124</v>
          </cell>
          <cell r="C48">
            <v>12</v>
          </cell>
          <cell r="D48">
            <v>3633</v>
          </cell>
          <cell r="F48">
            <v>140520</v>
          </cell>
          <cell r="G48">
            <v>13</v>
          </cell>
          <cell r="H48">
            <v>3590</v>
          </cell>
          <cell r="J48">
            <v>143971</v>
          </cell>
          <cell r="K48">
            <v>13</v>
          </cell>
          <cell r="L48">
            <v>3678</v>
          </cell>
          <cell r="N48">
            <v>152066</v>
          </cell>
          <cell r="O48">
            <v>13</v>
          </cell>
          <cell r="P48">
            <v>3886</v>
          </cell>
          <cell r="R48">
            <v>142238</v>
          </cell>
          <cell r="S48">
            <v>13</v>
          </cell>
          <cell r="T48">
            <v>3635</v>
          </cell>
          <cell r="V48">
            <v>143766</v>
          </cell>
          <cell r="W48">
            <v>13</v>
          </cell>
          <cell r="X48">
            <v>3673</v>
          </cell>
          <cell r="Z48">
            <v>136885</v>
          </cell>
          <cell r="AA48">
            <v>12</v>
          </cell>
          <cell r="AB48">
            <v>3498</v>
          </cell>
          <cell r="AD48">
            <v>128181</v>
          </cell>
          <cell r="AE48">
            <v>12</v>
          </cell>
          <cell r="AF48">
            <v>3275</v>
          </cell>
          <cell r="AH48">
            <v>129572</v>
          </cell>
          <cell r="AI48">
            <v>12</v>
          </cell>
          <cell r="AJ48">
            <v>3310</v>
          </cell>
          <cell r="AL48">
            <v>119199</v>
          </cell>
          <cell r="AM48">
            <v>11</v>
          </cell>
          <cell r="AN48">
            <v>3045</v>
          </cell>
          <cell r="AP48">
            <v>124741</v>
          </cell>
          <cell r="AQ48">
            <v>11</v>
          </cell>
          <cell r="AR48">
            <v>3188</v>
          </cell>
          <cell r="AT48">
            <v>132415</v>
          </cell>
          <cell r="AU48">
            <v>12</v>
          </cell>
          <cell r="AV48">
            <v>3383</v>
          </cell>
        </row>
        <row r="49">
          <cell r="B49">
            <v>350808</v>
          </cell>
          <cell r="C49">
            <v>33</v>
          </cell>
          <cell r="D49">
            <v>8962</v>
          </cell>
          <cell r="F49">
            <v>361518</v>
          </cell>
          <cell r="G49">
            <v>33</v>
          </cell>
          <cell r="H49">
            <v>9237</v>
          </cell>
          <cell r="J49">
            <v>349832</v>
          </cell>
          <cell r="K49">
            <v>34</v>
          </cell>
          <cell r="L49">
            <v>8936</v>
          </cell>
          <cell r="N49">
            <v>362365</v>
          </cell>
          <cell r="O49">
            <v>33</v>
          </cell>
          <cell r="P49">
            <v>9259</v>
          </cell>
          <cell r="R49">
            <v>349729</v>
          </cell>
          <cell r="S49">
            <v>33</v>
          </cell>
          <cell r="T49">
            <v>8934</v>
          </cell>
          <cell r="V49">
            <v>339705</v>
          </cell>
          <cell r="W49">
            <v>33</v>
          </cell>
          <cell r="X49">
            <v>8677</v>
          </cell>
          <cell r="Z49">
            <v>379073</v>
          </cell>
          <cell r="AA49">
            <v>35</v>
          </cell>
          <cell r="AB49">
            <v>9686</v>
          </cell>
          <cell r="AD49">
            <v>366523</v>
          </cell>
          <cell r="AE49">
            <v>34</v>
          </cell>
          <cell r="AF49">
            <v>9364</v>
          </cell>
          <cell r="AH49">
            <v>377823</v>
          </cell>
          <cell r="AI49">
            <v>34</v>
          </cell>
          <cell r="AJ49">
            <v>9654</v>
          </cell>
          <cell r="AL49">
            <v>379086</v>
          </cell>
          <cell r="AM49">
            <v>36</v>
          </cell>
          <cell r="AN49">
            <v>9684</v>
          </cell>
          <cell r="AP49">
            <v>354796</v>
          </cell>
          <cell r="AQ49">
            <v>35</v>
          </cell>
          <cell r="AR49">
            <v>9062</v>
          </cell>
          <cell r="AT49">
            <v>424700</v>
          </cell>
          <cell r="AU49">
            <v>40</v>
          </cell>
          <cell r="AV49">
            <v>10849</v>
          </cell>
        </row>
        <row r="50">
          <cell r="B50">
            <v>65023</v>
          </cell>
          <cell r="C50">
            <v>7</v>
          </cell>
          <cell r="D50">
            <v>1660</v>
          </cell>
          <cell r="F50">
            <v>60985</v>
          </cell>
          <cell r="G50">
            <v>6</v>
          </cell>
          <cell r="H50">
            <v>1558</v>
          </cell>
          <cell r="J50">
            <v>55469</v>
          </cell>
          <cell r="K50">
            <v>6</v>
          </cell>
          <cell r="L50">
            <v>1416</v>
          </cell>
          <cell r="N50">
            <v>68719</v>
          </cell>
          <cell r="O50">
            <v>7</v>
          </cell>
          <cell r="P50">
            <v>1756</v>
          </cell>
          <cell r="R50">
            <v>62183</v>
          </cell>
          <cell r="S50">
            <v>6</v>
          </cell>
          <cell r="T50">
            <v>1589</v>
          </cell>
          <cell r="V50">
            <v>67532</v>
          </cell>
          <cell r="W50">
            <v>6</v>
          </cell>
          <cell r="X50">
            <v>1726</v>
          </cell>
          <cell r="Z50">
            <v>63297</v>
          </cell>
          <cell r="AA50">
            <v>6</v>
          </cell>
          <cell r="AB50">
            <v>1617</v>
          </cell>
          <cell r="AD50">
            <v>69163</v>
          </cell>
          <cell r="AE50">
            <v>6</v>
          </cell>
          <cell r="AF50">
            <v>1767</v>
          </cell>
          <cell r="AH50">
            <v>72613</v>
          </cell>
          <cell r="AI50">
            <v>7</v>
          </cell>
          <cell r="AJ50">
            <v>1855</v>
          </cell>
          <cell r="AL50">
            <v>74146</v>
          </cell>
          <cell r="AM50">
            <v>7</v>
          </cell>
          <cell r="AN50">
            <v>1894</v>
          </cell>
          <cell r="AP50">
            <v>79406</v>
          </cell>
          <cell r="AQ50">
            <v>7</v>
          </cell>
          <cell r="AR50">
            <v>2029</v>
          </cell>
          <cell r="AT50">
            <v>69718</v>
          </cell>
          <cell r="AU50">
            <v>7</v>
          </cell>
          <cell r="AV50">
            <v>1780</v>
          </cell>
        </row>
        <row r="51">
          <cell r="B51">
            <v>85191</v>
          </cell>
          <cell r="C51">
            <v>9</v>
          </cell>
          <cell r="D51">
            <v>2175</v>
          </cell>
          <cell r="F51">
            <v>87407</v>
          </cell>
          <cell r="G51">
            <v>9</v>
          </cell>
          <cell r="H51">
            <v>2232</v>
          </cell>
          <cell r="J51">
            <v>89384</v>
          </cell>
          <cell r="K51">
            <v>9</v>
          </cell>
          <cell r="L51">
            <v>2283</v>
          </cell>
          <cell r="N51">
            <v>95705</v>
          </cell>
          <cell r="O51">
            <v>10</v>
          </cell>
          <cell r="P51">
            <v>2444</v>
          </cell>
          <cell r="R51">
            <v>91926</v>
          </cell>
          <cell r="S51">
            <v>9</v>
          </cell>
          <cell r="T51">
            <v>2348</v>
          </cell>
          <cell r="V51">
            <v>93396</v>
          </cell>
          <cell r="W51">
            <v>9</v>
          </cell>
          <cell r="X51">
            <v>2386</v>
          </cell>
          <cell r="Z51">
            <v>93614</v>
          </cell>
          <cell r="AA51">
            <v>9</v>
          </cell>
          <cell r="AB51">
            <v>2391</v>
          </cell>
          <cell r="AD51">
            <v>95599</v>
          </cell>
          <cell r="AE51">
            <v>9</v>
          </cell>
          <cell r="AF51">
            <v>2442</v>
          </cell>
          <cell r="AH51">
            <v>91562</v>
          </cell>
          <cell r="AI51">
            <v>9</v>
          </cell>
          <cell r="AJ51">
            <v>2339</v>
          </cell>
          <cell r="AL51">
            <v>91298</v>
          </cell>
          <cell r="AM51">
            <v>9</v>
          </cell>
          <cell r="AN51">
            <v>2332</v>
          </cell>
          <cell r="AP51">
            <v>98729</v>
          </cell>
          <cell r="AQ51">
            <v>10</v>
          </cell>
          <cell r="AR51">
            <v>2522</v>
          </cell>
          <cell r="AT51">
            <v>93849</v>
          </cell>
          <cell r="AU51">
            <v>9</v>
          </cell>
          <cell r="AV51">
            <v>2397</v>
          </cell>
        </row>
        <row r="52">
          <cell r="B52">
            <v>980</v>
          </cell>
          <cell r="C52">
            <v>0</v>
          </cell>
          <cell r="D52">
            <v>25</v>
          </cell>
          <cell r="F52">
            <v>0</v>
          </cell>
          <cell r="G52">
            <v>0</v>
          </cell>
          <cell r="H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>
            <v>0</v>
          </cell>
          <cell r="P52">
            <v>0</v>
          </cell>
          <cell r="R52">
            <v>0</v>
          </cell>
          <cell r="S52">
            <v>0</v>
          </cell>
          <cell r="T52">
            <v>0</v>
          </cell>
          <cell r="V52">
            <v>0</v>
          </cell>
          <cell r="W52">
            <v>0</v>
          </cell>
          <cell r="X52">
            <v>0</v>
          </cell>
          <cell r="Z52">
            <v>739</v>
          </cell>
          <cell r="AA52">
            <v>0</v>
          </cell>
          <cell r="AB52">
            <v>19</v>
          </cell>
          <cell r="AD52">
            <v>498</v>
          </cell>
          <cell r="AE52">
            <v>0</v>
          </cell>
          <cell r="AF52">
            <v>13</v>
          </cell>
          <cell r="AH52">
            <v>454</v>
          </cell>
          <cell r="AI52">
            <v>0</v>
          </cell>
          <cell r="AJ52">
            <v>12</v>
          </cell>
          <cell r="AL52">
            <v>454</v>
          </cell>
          <cell r="AM52">
            <v>0</v>
          </cell>
          <cell r="AN52">
            <v>12</v>
          </cell>
          <cell r="AP52">
            <v>454</v>
          </cell>
          <cell r="AQ52">
            <v>0</v>
          </cell>
          <cell r="AR52">
            <v>12</v>
          </cell>
          <cell r="AT52">
            <v>407</v>
          </cell>
          <cell r="AU52">
            <v>0</v>
          </cell>
          <cell r="AV52">
            <v>10</v>
          </cell>
        </row>
        <row r="53">
          <cell r="B53">
            <v>35348</v>
          </cell>
          <cell r="C53">
            <v>3</v>
          </cell>
          <cell r="D53">
            <v>903</v>
          </cell>
          <cell r="F53">
            <v>33281</v>
          </cell>
          <cell r="G53">
            <v>3</v>
          </cell>
          <cell r="H53">
            <v>850</v>
          </cell>
          <cell r="J53">
            <v>31583</v>
          </cell>
          <cell r="K53">
            <v>3</v>
          </cell>
          <cell r="L53">
            <v>807</v>
          </cell>
          <cell r="N53">
            <v>30750</v>
          </cell>
          <cell r="O53">
            <v>3</v>
          </cell>
          <cell r="P53">
            <v>785</v>
          </cell>
          <cell r="R53">
            <v>29733</v>
          </cell>
          <cell r="S53">
            <v>3</v>
          </cell>
          <cell r="T53">
            <v>759</v>
          </cell>
          <cell r="V53">
            <v>29127</v>
          </cell>
          <cell r="W53">
            <v>3</v>
          </cell>
          <cell r="X53">
            <v>744</v>
          </cell>
          <cell r="Z53">
            <v>28655</v>
          </cell>
          <cell r="AA53">
            <v>3</v>
          </cell>
          <cell r="AB53">
            <v>732</v>
          </cell>
          <cell r="AD53">
            <v>29107</v>
          </cell>
          <cell r="AE53">
            <v>3</v>
          </cell>
          <cell r="AF53">
            <v>744</v>
          </cell>
          <cell r="AH53">
            <v>27991</v>
          </cell>
          <cell r="AI53">
            <v>2</v>
          </cell>
          <cell r="AJ53">
            <v>716</v>
          </cell>
          <cell r="AL53">
            <v>26436</v>
          </cell>
          <cell r="AM53">
            <v>2</v>
          </cell>
          <cell r="AN53">
            <v>676</v>
          </cell>
          <cell r="AP53">
            <v>27477</v>
          </cell>
          <cell r="AQ53">
            <v>2</v>
          </cell>
          <cell r="AR53">
            <v>702</v>
          </cell>
          <cell r="AT53">
            <v>26426</v>
          </cell>
          <cell r="AU53">
            <v>2</v>
          </cell>
          <cell r="AV53">
            <v>676</v>
          </cell>
        </row>
        <row r="54">
          <cell r="B54">
            <v>146971</v>
          </cell>
          <cell r="C54">
            <v>10</v>
          </cell>
          <cell r="D54">
            <v>3759</v>
          </cell>
          <cell r="F54">
            <v>113995</v>
          </cell>
          <cell r="G54">
            <v>10</v>
          </cell>
          <cell r="H54">
            <v>2913</v>
          </cell>
          <cell r="J54">
            <v>113136</v>
          </cell>
          <cell r="K54">
            <v>10</v>
          </cell>
          <cell r="L54">
            <v>2891</v>
          </cell>
          <cell r="N54">
            <v>107416</v>
          </cell>
          <cell r="O54">
            <v>10</v>
          </cell>
          <cell r="P54">
            <v>2744</v>
          </cell>
          <cell r="R54">
            <v>108687</v>
          </cell>
          <cell r="S54">
            <v>10</v>
          </cell>
          <cell r="T54">
            <v>2777</v>
          </cell>
          <cell r="V54">
            <v>131237</v>
          </cell>
          <cell r="W54">
            <v>10</v>
          </cell>
          <cell r="X54">
            <v>3355</v>
          </cell>
          <cell r="Z54">
            <v>109396</v>
          </cell>
          <cell r="AA54">
            <v>10</v>
          </cell>
          <cell r="AB54">
            <v>2795</v>
          </cell>
          <cell r="AD54">
            <v>105463</v>
          </cell>
          <cell r="AE54">
            <v>10</v>
          </cell>
          <cell r="AF54">
            <v>2694</v>
          </cell>
          <cell r="AH54">
            <v>123376</v>
          </cell>
          <cell r="AI54">
            <v>10</v>
          </cell>
          <cell r="AJ54">
            <v>3154</v>
          </cell>
          <cell r="AL54">
            <v>134439</v>
          </cell>
          <cell r="AM54">
            <v>10</v>
          </cell>
          <cell r="AN54">
            <v>3437</v>
          </cell>
          <cell r="AP54">
            <v>119117</v>
          </cell>
          <cell r="AQ54">
            <v>11</v>
          </cell>
          <cell r="AR54">
            <v>3043</v>
          </cell>
          <cell r="AT54">
            <v>137911</v>
          </cell>
          <cell r="AU54">
            <v>13</v>
          </cell>
          <cell r="AV54">
            <v>3524</v>
          </cell>
        </row>
        <row r="55">
          <cell r="B55">
            <v>94528</v>
          </cell>
          <cell r="C55">
            <v>9</v>
          </cell>
          <cell r="D55">
            <v>2415</v>
          </cell>
          <cell r="F55">
            <v>96635</v>
          </cell>
          <cell r="G55">
            <v>9</v>
          </cell>
          <cell r="H55">
            <v>2469</v>
          </cell>
          <cell r="J55">
            <v>102415</v>
          </cell>
          <cell r="K55">
            <v>9</v>
          </cell>
          <cell r="L55">
            <v>2617</v>
          </cell>
          <cell r="N55">
            <v>107838</v>
          </cell>
          <cell r="O55">
            <v>10</v>
          </cell>
          <cell r="P55">
            <v>2756</v>
          </cell>
          <cell r="R55">
            <v>103659</v>
          </cell>
          <cell r="S55">
            <v>10</v>
          </cell>
          <cell r="T55">
            <v>2648</v>
          </cell>
          <cell r="V55">
            <v>109301</v>
          </cell>
          <cell r="W55">
            <v>10</v>
          </cell>
          <cell r="X55">
            <v>2793</v>
          </cell>
          <cell r="Z55">
            <v>99678</v>
          </cell>
          <cell r="AA55">
            <v>9</v>
          </cell>
          <cell r="AB55">
            <v>2547</v>
          </cell>
          <cell r="AD55">
            <v>100360</v>
          </cell>
          <cell r="AE55">
            <v>9</v>
          </cell>
          <cell r="AF55">
            <v>2564</v>
          </cell>
          <cell r="AH55">
            <v>98704</v>
          </cell>
          <cell r="AI55">
            <v>9</v>
          </cell>
          <cell r="AJ55">
            <v>2522</v>
          </cell>
          <cell r="AL55">
            <v>100610</v>
          </cell>
          <cell r="AM55">
            <v>9</v>
          </cell>
          <cell r="AN55">
            <v>2571</v>
          </cell>
          <cell r="AP55">
            <v>100493</v>
          </cell>
          <cell r="AQ55">
            <v>9</v>
          </cell>
          <cell r="AR55">
            <v>2568</v>
          </cell>
          <cell r="AT55">
            <v>104804</v>
          </cell>
          <cell r="AU55">
            <v>10</v>
          </cell>
          <cell r="AV55">
            <v>2677</v>
          </cell>
        </row>
        <row r="56">
          <cell r="B56">
            <v>370591</v>
          </cell>
          <cell r="C56">
            <v>34</v>
          </cell>
          <cell r="D56">
            <v>9468</v>
          </cell>
          <cell r="F56">
            <v>372835</v>
          </cell>
          <cell r="G56">
            <v>34</v>
          </cell>
          <cell r="H56">
            <v>9526</v>
          </cell>
          <cell r="J56">
            <v>382201</v>
          </cell>
          <cell r="K56">
            <v>35</v>
          </cell>
          <cell r="L56">
            <v>9766</v>
          </cell>
          <cell r="N56">
            <v>387884</v>
          </cell>
          <cell r="O56">
            <v>36</v>
          </cell>
          <cell r="P56">
            <v>9910</v>
          </cell>
          <cell r="R56">
            <v>384143</v>
          </cell>
          <cell r="S56">
            <v>36</v>
          </cell>
          <cell r="T56">
            <v>9814</v>
          </cell>
          <cell r="V56">
            <v>384508</v>
          </cell>
          <cell r="W56">
            <v>35</v>
          </cell>
          <cell r="X56">
            <v>9824</v>
          </cell>
          <cell r="Z56">
            <v>394499</v>
          </cell>
          <cell r="AA56">
            <v>36</v>
          </cell>
          <cell r="AB56">
            <v>10080</v>
          </cell>
          <cell r="AD56">
            <v>393767</v>
          </cell>
          <cell r="AE56">
            <v>36</v>
          </cell>
          <cell r="AF56">
            <v>10061</v>
          </cell>
          <cell r="AH56">
            <v>390931</v>
          </cell>
          <cell r="AI56">
            <v>36</v>
          </cell>
          <cell r="AJ56">
            <v>9988</v>
          </cell>
          <cell r="AL56">
            <v>404505</v>
          </cell>
          <cell r="AM56">
            <v>37</v>
          </cell>
          <cell r="AN56">
            <v>10335</v>
          </cell>
          <cell r="AP56">
            <v>402400</v>
          </cell>
          <cell r="AQ56">
            <v>37</v>
          </cell>
          <cell r="AR56">
            <v>10280</v>
          </cell>
          <cell r="AT56">
            <v>390815</v>
          </cell>
          <cell r="AU56">
            <v>36</v>
          </cell>
          <cell r="AV56">
            <v>9985</v>
          </cell>
        </row>
        <row r="57">
          <cell r="B57">
            <v>29616</v>
          </cell>
          <cell r="C57">
            <v>3</v>
          </cell>
          <cell r="D57">
            <v>756</v>
          </cell>
          <cell r="F57">
            <v>30676</v>
          </cell>
          <cell r="G57">
            <v>3</v>
          </cell>
          <cell r="H57">
            <v>783</v>
          </cell>
          <cell r="J57">
            <v>50089</v>
          </cell>
          <cell r="K57">
            <v>3</v>
          </cell>
          <cell r="L57">
            <v>1282</v>
          </cell>
          <cell r="N57">
            <v>29964</v>
          </cell>
          <cell r="O57">
            <v>3</v>
          </cell>
          <cell r="P57">
            <v>765</v>
          </cell>
          <cell r="R57">
            <v>33706</v>
          </cell>
          <cell r="S57">
            <v>3</v>
          </cell>
          <cell r="T57">
            <v>861</v>
          </cell>
          <cell r="V57">
            <v>34623</v>
          </cell>
          <cell r="W57">
            <v>3</v>
          </cell>
          <cell r="X57">
            <v>885</v>
          </cell>
          <cell r="Z57">
            <v>33682</v>
          </cell>
          <cell r="AA57">
            <v>0</v>
          </cell>
          <cell r="AB57">
            <v>864</v>
          </cell>
          <cell r="AD57">
            <v>34876</v>
          </cell>
          <cell r="AE57">
            <v>3</v>
          </cell>
          <cell r="AF57">
            <v>891</v>
          </cell>
          <cell r="AH57">
            <v>36120</v>
          </cell>
          <cell r="AI57">
            <v>6</v>
          </cell>
          <cell r="AJ57">
            <v>920</v>
          </cell>
          <cell r="AL57">
            <v>41422</v>
          </cell>
          <cell r="AM57">
            <v>4</v>
          </cell>
          <cell r="AN57">
            <v>1058</v>
          </cell>
          <cell r="AP57">
            <v>41248</v>
          </cell>
          <cell r="AQ57">
            <v>4</v>
          </cell>
          <cell r="AR57">
            <v>1054</v>
          </cell>
          <cell r="AT57">
            <v>38225</v>
          </cell>
          <cell r="AU57">
            <v>4</v>
          </cell>
          <cell r="AV57">
            <v>976</v>
          </cell>
        </row>
        <row r="58">
          <cell r="B58">
            <v>14440</v>
          </cell>
          <cell r="C58">
            <v>1</v>
          </cell>
          <cell r="D58">
            <v>369</v>
          </cell>
          <cell r="F58">
            <v>15687</v>
          </cell>
          <cell r="G58">
            <v>1</v>
          </cell>
          <cell r="H58">
            <v>401</v>
          </cell>
          <cell r="J58">
            <v>15963</v>
          </cell>
          <cell r="K58">
            <v>1</v>
          </cell>
          <cell r="L58">
            <v>408</v>
          </cell>
          <cell r="N58">
            <v>14178</v>
          </cell>
          <cell r="O58">
            <v>1</v>
          </cell>
          <cell r="P58">
            <v>363</v>
          </cell>
          <cell r="R58">
            <v>12819</v>
          </cell>
          <cell r="S58">
            <v>1</v>
          </cell>
          <cell r="T58">
            <v>328</v>
          </cell>
          <cell r="V58">
            <v>12411</v>
          </cell>
          <cell r="W58">
            <v>1</v>
          </cell>
          <cell r="X58">
            <v>317</v>
          </cell>
          <cell r="Z58">
            <v>12169</v>
          </cell>
          <cell r="AA58">
            <v>1</v>
          </cell>
          <cell r="AB58">
            <v>311</v>
          </cell>
          <cell r="AD58">
            <v>14087</v>
          </cell>
          <cell r="AE58">
            <v>1</v>
          </cell>
          <cell r="AF58">
            <v>360</v>
          </cell>
          <cell r="AH58">
            <v>15279</v>
          </cell>
          <cell r="AI58">
            <v>2</v>
          </cell>
          <cell r="AJ58">
            <v>390</v>
          </cell>
          <cell r="AL58">
            <v>17561</v>
          </cell>
          <cell r="AM58">
            <v>2</v>
          </cell>
          <cell r="AN58">
            <v>448</v>
          </cell>
          <cell r="AP58">
            <v>19203</v>
          </cell>
          <cell r="AQ58">
            <v>2</v>
          </cell>
          <cell r="AR58">
            <v>490</v>
          </cell>
          <cell r="AT58">
            <v>17485</v>
          </cell>
          <cell r="AU58">
            <v>2</v>
          </cell>
          <cell r="AV58">
            <v>446</v>
          </cell>
        </row>
        <row r="59">
          <cell r="B59">
            <v>5381</v>
          </cell>
          <cell r="C59">
            <v>1</v>
          </cell>
          <cell r="D59">
            <v>137</v>
          </cell>
          <cell r="F59">
            <v>4922</v>
          </cell>
          <cell r="G59">
            <v>1</v>
          </cell>
          <cell r="H59">
            <v>125</v>
          </cell>
          <cell r="J59">
            <v>4849</v>
          </cell>
          <cell r="K59">
            <v>1</v>
          </cell>
          <cell r="L59">
            <v>123</v>
          </cell>
          <cell r="N59">
            <v>4327</v>
          </cell>
          <cell r="O59">
            <v>1</v>
          </cell>
          <cell r="P59">
            <v>110</v>
          </cell>
          <cell r="R59">
            <v>5163</v>
          </cell>
          <cell r="S59">
            <v>1</v>
          </cell>
          <cell r="T59">
            <v>131</v>
          </cell>
          <cell r="V59">
            <v>5887</v>
          </cell>
          <cell r="W59">
            <v>1</v>
          </cell>
          <cell r="X59">
            <v>150</v>
          </cell>
          <cell r="Z59">
            <v>5390</v>
          </cell>
          <cell r="AA59">
            <v>1</v>
          </cell>
          <cell r="AB59">
            <v>138</v>
          </cell>
          <cell r="AD59">
            <v>7441</v>
          </cell>
          <cell r="AE59">
            <v>1</v>
          </cell>
          <cell r="AF59">
            <v>190</v>
          </cell>
          <cell r="AH59">
            <v>5792</v>
          </cell>
          <cell r="AI59">
            <v>1</v>
          </cell>
          <cell r="AJ59">
            <v>148</v>
          </cell>
          <cell r="AL59">
            <v>4986</v>
          </cell>
          <cell r="AM59">
            <v>1</v>
          </cell>
          <cell r="AN59">
            <v>127</v>
          </cell>
          <cell r="AP59">
            <v>5647</v>
          </cell>
          <cell r="AQ59">
            <v>1</v>
          </cell>
          <cell r="AR59">
            <v>144</v>
          </cell>
          <cell r="AT59">
            <v>5447</v>
          </cell>
          <cell r="AU59">
            <v>1</v>
          </cell>
          <cell r="AV59">
            <v>139</v>
          </cell>
        </row>
        <row r="60">
          <cell r="B60">
            <v>425594</v>
          </cell>
          <cell r="C60">
            <v>38</v>
          </cell>
          <cell r="D60">
            <v>10874</v>
          </cell>
          <cell r="F60">
            <v>406851</v>
          </cell>
          <cell r="G60">
            <v>38</v>
          </cell>
          <cell r="H60">
            <v>10394</v>
          </cell>
          <cell r="J60">
            <v>395188</v>
          </cell>
          <cell r="K60">
            <v>39</v>
          </cell>
          <cell r="L60">
            <v>10094</v>
          </cell>
          <cell r="N60">
            <v>403455</v>
          </cell>
          <cell r="O60">
            <v>38</v>
          </cell>
          <cell r="P60">
            <v>10307</v>
          </cell>
          <cell r="R60">
            <v>407565</v>
          </cell>
          <cell r="S60">
            <v>38</v>
          </cell>
          <cell r="T60">
            <v>10412</v>
          </cell>
          <cell r="V60">
            <v>418661</v>
          </cell>
          <cell r="W60">
            <v>39</v>
          </cell>
          <cell r="X60">
            <v>10696</v>
          </cell>
          <cell r="Z60">
            <v>397548</v>
          </cell>
          <cell r="AA60">
            <v>38</v>
          </cell>
          <cell r="AB60">
            <v>10156</v>
          </cell>
          <cell r="AD60">
            <v>398551</v>
          </cell>
          <cell r="AE60">
            <v>38</v>
          </cell>
          <cell r="AF60">
            <v>10182</v>
          </cell>
          <cell r="AH60">
            <v>401338</v>
          </cell>
          <cell r="AI60">
            <v>38</v>
          </cell>
          <cell r="AJ60">
            <v>10253</v>
          </cell>
          <cell r="AL60">
            <v>387034</v>
          </cell>
          <cell r="AM60">
            <v>38</v>
          </cell>
          <cell r="AN60">
            <v>9886</v>
          </cell>
          <cell r="AP60">
            <v>394429</v>
          </cell>
          <cell r="AQ60">
            <v>6412</v>
          </cell>
          <cell r="AR60">
            <v>10412</v>
          </cell>
          <cell r="AT60">
            <v>453449</v>
          </cell>
          <cell r="AU60">
            <v>41</v>
          </cell>
          <cell r="AV60">
            <v>11586</v>
          </cell>
        </row>
        <row r="61">
          <cell r="B61">
            <v>33015</v>
          </cell>
          <cell r="C61">
            <v>4</v>
          </cell>
          <cell r="D61">
            <v>843</v>
          </cell>
          <cell r="F61">
            <v>33968</v>
          </cell>
          <cell r="G61">
            <v>4</v>
          </cell>
          <cell r="H61">
            <v>867</v>
          </cell>
          <cell r="J61">
            <v>31078</v>
          </cell>
          <cell r="K61">
            <v>4</v>
          </cell>
          <cell r="L61">
            <v>793</v>
          </cell>
          <cell r="N61">
            <v>34991</v>
          </cell>
          <cell r="O61">
            <v>4</v>
          </cell>
          <cell r="P61">
            <v>894</v>
          </cell>
          <cell r="R61">
            <v>46009</v>
          </cell>
          <cell r="S61">
            <v>4</v>
          </cell>
          <cell r="T61">
            <v>1176</v>
          </cell>
          <cell r="V61">
            <v>34393</v>
          </cell>
          <cell r="W61">
            <v>4</v>
          </cell>
          <cell r="X61">
            <v>878</v>
          </cell>
          <cell r="Z61">
            <v>33008</v>
          </cell>
          <cell r="AA61">
            <v>4</v>
          </cell>
          <cell r="AB61">
            <v>842</v>
          </cell>
          <cell r="AD61">
            <v>33194</v>
          </cell>
          <cell r="AE61">
            <v>5</v>
          </cell>
          <cell r="AF61">
            <v>846</v>
          </cell>
          <cell r="AH61">
            <v>37513</v>
          </cell>
          <cell r="AI61">
            <v>4</v>
          </cell>
          <cell r="AJ61">
            <v>957</v>
          </cell>
          <cell r="AL61">
            <v>33282</v>
          </cell>
          <cell r="AM61">
            <v>4</v>
          </cell>
          <cell r="AN61">
            <v>850</v>
          </cell>
          <cell r="AP61">
            <v>33552</v>
          </cell>
          <cell r="AQ61">
            <v>5</v>
          </cell>
          <cell r="AR61">
            <v>855</v>
          </cell>
          <cell r="AT61">
            <v>33930</v>
          </cell>
          <cell r="AU61">
            <v>4</v>
          </cell>
          <cell r="AV61">
            <v>866</v>
          </cell>
        </row>
        <row r="62">
          <cell r="B62">
            <v>257506</v>
          </cell>
          <cell r="C62">
            <v>23</v>
          </cell>
          <cell r="D62">
            <v>6580</v>
          </cell>
          <cell r="F62">
            <v>287759</v>
          </cell>
          <cell r="G62">
            <v>24</v>
          </cell>
          <cell r="H62">
            <v>7354</v>
          </cell>
          <cell r="J62">
            <v>268715</v>
          </cell>
          <cell r="K62">
            <v>24</v>
          </cell>
          <cell r="L62">
            <v>6866</v>
          </cell>
          <cell r="N62">
            <v>269534</v>
          </cell>
          <cell r="O62">
            <v>24</v>
          </cell>
          <cell r="P62">
            <v>6888</v>
          </cell>
          <cell r="R62">
            <v>270421</v>
          </cell>
          <cell r="S62">
            <v>25</v>
          </cell>
          <cell r="T62">
            <v>6909</v>
          </cell>
          <cell r="V62">
            <v>265098</v>
          </cell>
          <cell r="W62">
            <v>24</v>
          </cell>
          <cell r="X62">
            <v>6774</v>
          </cell>
          <cell r="Z62">
            <v>259481</v>
          </cell>
          <cell r="AA62">
            <v>23</v>
          </cell>
          <cell r="AB62">
            <v>6631</v>
          </cell>
          <cell r="AD62">
            <v>253816</v>
          </cell>
          <cell r="AE62">
            <v>23</v>
          </cell>
          <cell r="AF62">
            <v>6486</v>
          </cell>
          <cell r="AH62">
            <v>261973</v>
          </cell>
          <cell r="AI62">
            <v>24</v>
          </cell>
          <cell r="AJ62">
            <v>6694</v>
          </cell>
          <cell r="AL62">
            <v>272005</v>
          </cell>
          <cell r="AM62">
            <v>24</v>
          </cell>
          <cell r="AN62">
            <v>6950</v>
          </cell>
          <cell r="AP62">
            <v>289331</v>
          </cell>
          <cell r="AQ62">
            <v>25</v>
          </cell>
          <cell r="AR62">
            <v>7394</v>
          </cell>
          <cell r="AT62">
            <v>289699</v>
          </cell>
          <cell r="AU62">
            <v>26</v>
          </cell>
          <cell r="AV62">
            <v>7402</v>
          </cell>
        </row>
        <row r="63">
          <cell r="B63">
            <v>36158</v>
          </cell>
          <cell r="C63">
            <v>4</v>
          </cell>
          <cell r="D63">
            <v>923</v>
          </cell>
          <cell r="F63">
            <v>30660</v>
          </cell>
          <cell r="G63">
            <v>3</v>
          </cell>
          <cell r="H63">
            <v>783</v>
          </cell>
          <cell r="J63">
            <v>31845</v>
          </cell>
          <cell r="K63">
            <v>3</v>
          </cell>
          <cell r="L63">
            <v>813</v>
          </cell>
          <cell r="N63">
            <v>27810</v>
          </cell>
          <cell r="O63">
            <v>3</v>
          </cell>
          <cell r="P63">
            <v>710</v>
          </cell>
          <cell r="R63">
            <v>30999</v>
          </cell>
          <cell r="S63">
            <v>3</v>
          </cell>
          <cell r="T63">
            <v>792</v>
          </cell>
          <cell r="V63">
            <v>36714</v>
          </cell>
          <cell r="W63">
            <v>3</v>
          </cell>
          <cell r="X63">
            <v>939</v>
          </cell>
          <cell r="Z63">
            <v>31023</v>
          </cell>
          <cell r="AA63">
            <v>3</v>
          </cell>
          <cell r="AB63">
            <v>792</v>
          </cell>
          <cell r="AD63">
            <v>30709</v>
          </cell>
          <cell r="AE63">
            <v>3</v>
          </cell>
          <cell r="AF63">
            <v>784</v>
          </cell>
          <cell r="AH63">
            <v>36899</v>
          </cell>
          <cell r="AI63">
            <v>4</v>
          </cell>
          <cell r="AJ63">
            <v>942</v>
          </cell>
          <cell r="AL63">
            <v>33795</v>
          </cell>
          <cell r="AM63">
            <v>4</v>
          </cell>
          <cell r="AN63">
            <v>863</v>
          </cell>
          <cell r="AP63">
            <v>32643</v>
          </cell>
          <cell r="AQ63">
            <v>4</v>
          </cell>
          <cell r="AR63">
            <v>833</v>
          </cell>
          <cell r="AT63">
            <v>34646</v>
          </cell>
          <cell r="AU63">
            <v>4</v>
          </cell>
          <cell r="AV63">
            <v>885</v>
          </cell>
        </row>
        <row r="64">
          <cell r="B64">
            <v>57378</v>
          </cell>
          <cell r="C64">
            <v>5</v>
          </cell>
          <cell r="D64">
            <v>1466</v>
          </cell>
          <cell r="F64">
            <v>59781</v>
          </cell>
          <cell r="G64">
            <v>5</v>
          </cell>
          <cell r="H64">
            <v>1528</v>
          </cell>
          <cell r="J64">
            <v>59552</v>
          </cell>
          <cell r="K64">
            <v>5</v>
          </cell>
          <cell r="L64">
            <v>1522</v>
          </cell>
          <cell r="N64">
            <v>60450</v>
          </cell>
          <cell r="O64">
            <v>5</v>
          </cell>
          <cell r="P64">
            <v>1545</v>
          </cell>
          <cell r="R64">
            <v>59859</v>
          </cell>
          <cell r="S64">
            <v>5</v>
          </cell>
          <cell r="T64">
            <v>1530</v>
          </cell>
          <cell r="V64">
            <v>54617</v>
          </cell>
          <cell r="W64">
            <v>5</v>
          </cell>
          <cell r="X64">
            <v>1396</v>
          </cell>
          <cell r="Z64">
            <v>54696</v>
          </cell>
          <cell r="AA64">
            <v>5</v>
          </cell>
          <cell r="AB64">
            <v>1398</v>
          </cell>
          <cell r="AD64">
            <v>56531</v>
          </cell>
          <cell r="AE64">
            <v>5</v>
          </cell>
          <cell r="AF64">
            <v>1444</v>
          </cell>
          <cell r="AH64">
            <v>62375</v>
          </cell>
          <cell r="AI64">
            <v>5</v>
          </cell>
          <cell r="AJ64">
            <v>1594</v>
          </cell>
          <cell r="AL64">
            <v>63055</v>
          </cell>
          <cell r="AM64">
            <v>6</v>
          </cell>
          <cell r="AN64">
            <v>1610</v>
          </cell>
          <cell r="AP64">
            <v>67192</v>
          </cell>
          <cell r="AQ64">
            <v>6</v>
          </cell>
          <cell r="AR64">
            <v>1717</v>
          </cell>
          <cell r="AT64">
            <v>67436</v>
          </cell>
          <cell r="AU64">
            <v>6</v>
          </cell>
          <cell r="AV64">
            <v>1723</v>
          </cell>
        </row>
      </sheetData>
      <sheetData sheetId="1">
        <row r="7">
          <cell r="H7">
            <v>1141096</v>
          </cell>
          <cell r="I7">
            <v>29125</v>
          </cell>
          <cell r="Q7">
            <v>1133512</v>
          </cell>
          <cell r="R7">
            <v>28930</v>
          </cell>
          <cell r="Z7">
            <v>1174685</v>
          </cell>
          <cell r="AA7">
            <v>29983</v>
          </cell>
          <cell r="AI7">
            <v>1210715</v>
          </cell>
          <cell r="AJ7">
            <v>30905</v>
          </cell>
          <cell r="AR7">
            <v>1182672</v>
          </cell>
          <cell r="AS7">
            <v>30187</v>
          </cell>
          <cell r="BA7">
            <v>1226358</v>
          </cell>
          <cell r="BB7">
            <v>31307</v>
          </cell>
          <cell r="BJ7">
            <v>1131472</v>
          </cell>
          <cell r="BK7">
            <v>28875</v>
          </cell>
          <cell r="BS7">
            <v>1120923</v>
          </cell>
          <cell r="BT7">
            <v>28605</v>
          </cell>
          <cell r="CB7">
            <v>1156381</v>
          </cell>
          <cell r="CC7">
            <v>29515</v>
          </cell>
          <cell r="CK7">
            <v>1208175</v>
          </cell>
          <cell r="CL7">
            <v>30842</v>
          </cell>
          <cell r="CT7">
            <v>1172037</v>
          </cell>
          <cell r="CU7">
            <v>29913</v>
          </cell>
          <cell r="DC7">
            <v>1241431</v>
          </cell>
          <cell r="DD7">
            <v>31689</v>
          </cell>
        </row>
        <row r="8">
          <cell r="H8">
            <v>0</v>
          </cell>
          <cell r="I8">
            <v>0</v>
          </cell>
          <cell r="Q8">
            <v>0</v>
          </cell>
          <cell r="R8">
            <v>0</v>
          </cell>
          <cell r="Z8">
            <v>0</v>
          </cell>
          <cell r="AA8">
            <v>0</v>
          </cell>
          <cell r="AI8">
            <v>0</v>
          </cell>
          <cell r="AJ8">
            <v>0</v>
          </cell>
          <cell r="AR8">
            <v>0</v>
          </cell>
          <cell r="AS8">
            <v>0</v>
          </cell>
          <cell r="BA8">
            <v>0</v>
          </cell>
          <cell r="BB8">
            <v>0</v>
          </cell>
          <cell r="BJ8">
            <v>0</v>
          </cell>
          <cell r="BK8">
            <v>0</v>
          </cell>
          <cell r="BS8">
            <v>0</v>
          </cell>
          <cell r="BT8">
            <v>0</v>
          </cell>
          <cell r="CB8">
            <v>0</v>
          </cell>
          <cell r="CC8">
            <v>0</v>
          </cell>
          <cell r="CK8">
            <v>0</v>
          </cell>
          <cell r="CL8">
            <v>0</v>
          </cell>
          <cell r="CT8">
            <v>0</v>
          </cell>
          <cell r="CU8">
            <v>0</v>
          </cell>
          <cell r="DC8">
            <v>541</v>
          </cell>
          <cell r="DD8">
            <v>14</v>
          </cell>
        </row>
        <row r="9">
          <cell r="H9">
            <v>3224</v>
          </cell>
          <cell r="I9">
            <v>82</v>
          </cell>
          <cell r="Q9">
            <v>3765</v>
          </cell>
          <cell r="R9">
            <v>96</v>
          </cell>
          <cell r="Z9">
            <v>4029</v>
          </cell>
          <cell r="AA9">
            <v>103</v>
          </cell>
          <cell r="AI9">
            <v>4169</v>
          </cell>
          <cell r="AJ9">
            <v>106</v>
          </cell>
          <cell r="AR9">
            <v>5218</v>
          </cell>
          <cell r="AS9">
            <v>133</v>
          </cell>
          <cell r="BA9">
            <v>3649</v>
          </cell>
          <cell r="BB9">
            <v>93</v>
          </cell>
          <cell r="BJ9">
            <v>5157</v>
          </cell>
          <cell r="BK9">
            <v>131</v>
          </cell>
          <cell r="BS9">
            <v>4364</v>
          </cell>
          <cell r="BT9">
            <v>111</v>
          </cell>
          <cell r="CB9">
            <v>5584</v>
          </cell>
          <cell r="CC9">
            <v>142</v>
          </cell>
          <cell r="CK9">
            <v>6266</v>
          </cell>
          <cell r="CL9">
            <v>160</v>
          </cell>
          <cell r="CT9">
            <v>7427</v>
          </cell>
          <cell r="CU9">
            <v>189</v>
          </cell>
          <cell r="DC9">
            <v>7471</v>
          </cell>
          <cell r="DD9">
            <v>191</v>
          </cell>
        </row>
        <row r="10">
          <cell r="H10">
            <v>132292</v>
          </cell>
          <cell r="I10">
            <v>3377</v>
          </cell>
          <cell r="Q10">
            <v>136911</v>
          </cell>
          <cell r="R10">
            <v>3495</v>
          </cell>
          <cell r="Z10">
            <v>144807</v>
          </cell>
          <cell r="AA10">
            <v>3696</v>
          </cell>
          <cell r="AI10">
            <v>140303</v>
          </cell>
          <cell r="AJ10">
            <v>3583</v>
          </cell>
          <cell r="AR10">
            <v>141779</v>
          </cell>
          <cell r="AS10">
            <v>3619</v>
          </cell>
          <cell r="BA10">
            <v>143249</v>
          </cell>
          <cell r="BB10">
            <v>3657</v>
          </cell>
          <cell r="BJ10">
            <v>140564</v>
          </cell>
          <cell r="BK10">
            <v>3588</v>
          </cell>
          <cell r="BS10">
            <v>147183</v>
          </cell>
          <cell r="BT10">
            <v>3761</v>
          </cell>
          <cell r="CB10">
            <v>148406</v>
          </cell>
          <cell r="CC10">
            <v>3789</v>
          </cell>
          <cell r="CK10">
            <v>146166</v>
          </cell>
          <cell r="CL10">
            <v>3731</v>
          </cell>
          <cell r="CT10">
            <v>150915</v>
          </cell>
          <cell r="CU10">
            <v>3853</v>
          </cell>
          <cell r="DC10">
            <v>147555</v>
          </cell>
          <cell r="DD10">
            <v>3766</v>
          </cell>
        </row>
        <row r="11">
          <cell r="H11">
            <v>9430</v>
          </cell>
          <cell r="I11">
            <v>240</v>
          </cell>
          <cell r="Q11">
            <v>10129</v>
          </cell>
          <cell r="R11">
            <v>258</v>
          </cell>
          <cell r="Z11">
            <v>8349</v>
          </cell>
          <cell r="AA11">
            <v>213</v>
          </cell>
          <cell r="AI11">
            <v>6702</v>
          </cell>
          <cell r="AJ11">
            <v>171</v>
          </cell>
          <cell r="AR11">
            <v>7830</v>
          </cell>
          <cell r="AS11">
            <v>199</v>
          </cell>
          <cell r="BA11">
            <v>8580</v>
          </cell>
          <cell r="BB11">
            <v>219</v>
          </cell>
          <cell r="BJ11">
            <v>10191</v>
          </cell>
          <cell r="BK11">
            <v>260</v>
          </cell>
          <cell r="BS11">
            <v>11021</v>
          </cell>
          <cell r="BT11">
            <v>281</v>
          </cell>
          <cell r="CB11">
            <v>10418</v>
          </cell>
          <cell r="CC11">
            <v>266</v>
          </cell>
          <cell r="CK11">
            <v>10357</v>
          </cell>
          <cell r="CL11">
            <v>264</v>
          </cell>
          <cell r="CT11">
            <v>11827</v>
          </cell>
          <cell r="CU11">
            <v>301</v>
          </cell>
          <cell r="DC11">
            <v>11022</v>
          </cell>
          <cell r="DD11">
            <v>281</v>
          </cell>
        </row>
        <row r="12">
          <cell r="H12">
            <v>2684</v>
          </cell>
          <cell r="I12">
            <v>68</v>
          </cell>
          <cell r="Q12">
            <v>2132</v>
          </cell>
          <cell r="R12">
            <v>54</v>
          </cell>
          <cell r="Z12">
            <v>2248</v>
          </cell>
          <cell r="AA12">
            <v>57</v>
          </cell>
          <cell r="AI12">
            <v>2418</v>
          </cell>
          <cell r="AJ12">
            <v>62</v>
          </cell>
          <cell r="AR12">
            <v>2268</v>
          </cell>
          <cell r="AS12">
            <v>58</v>
          </cell>
          <cell r="BA12">
            <v>2560</v>
          </cell>
          <cell r="BB12">
            <v>65</v>
          </cell>
          <cell r="BJ12">
            <v>3019</v>
          </cell>
          <cell r="BK12">
            <v>77</v>
          </cell>
          <cell r="BS12">
            <v>1707</v>
          </cell>
          <cell r="BT12">
            <v>44</v>
          </cell>
          <cell r="CB12">
            <v>1916</v>
          </cell>
          <cell r="CC12">
            <v>49</v>
          </cell>
          <cell r="CK12">
            <v>2007</v>
          </cell>
          <cell r="CL12">
            <v>51</v>
          </cell>
          <cell r="CT12">
            <v>2497</v>
          </cell>
          <cell r="CU12">
            <v>64</v>
          </cell>
          <cell r="DC12">
            <v>3366</v>
          </cell>
          <cell r="DD12">
            <v>86</v>
          </cell>
        </row>
        <row r="13">
          <cell r="H13">
            <v>377916</v>
          </cell>
          <cell r="I13">
            <v>9647</v>
          </cell>
          <cell r="Q13">
            <v>367249</v>
          </cell>
          <cell r="R13">
            <v>9373</v>
          </cell>
          <cell r="Z13">
            <v>386001</v>
          </cell>
          <cell r="AA13">
            <v>9852</v>
          </cell>
          <cell r="AI13">
            <v>420807</v>
          </cell>
          <cell r="AJ13">
            <v>10745</v>
          </cell>
          <cell r="AR13">
            <v>390437</v>
          </cell>
          <cell r="AS13">
            <v>9966</v>
          </cell>
          <cell r="BA13">
            <v>390352</v>
          </cell>
          <cell r="BB13">
            <v>9964</v>
          </cell>
          <cell r="BJ13">
            <v>389001</v>
          </cell>
          <cell r="BK13">
            <v>9930</v>
          </cell>
          <cell r="BS13">
            <v>400849</v>
          </cell>
          <cell r="BT13">
            <v>10233</v>
          </cell>
          <cell r="CB13">
            <v>405606</v>
          </cell>
          <cell r="CC13">
            <v>10355</v>
          </cell>
          <cell r="CK13">
            <v>407157</v>
          </cell>
          <cell r="CL13">
            <v>10394</v>
          </cell>
          <cell r="CT13">
            <v>396418</v>
          </cell>
          <cell r="CU13">
            <v>10118</v>
          </cell>
          <cell r="DC13">
            <v>428872</v>
          </cell>
          <cell r="DD13">
            <v>10949</v>
          </cell>
        </row>
        <row r="14">
          <cell r="H14">
            <v>38291</v>
          </cell>
          <cell r="I14">
            <v>978</v>
          </cell>
          <cell r="Q14">
            <v>37779</v>
          </cell>
          <cell r="R14">
            <v>964</v>
          </cell>
          <cell r="Z14">
            <v>39038</v>
          </cell>
          <cell r="AA14">
            <v>996</v>
          </cell>
          <cell r="AI14">
            <v>38565</v>
          </cell>
          <cell r="AJ14">
            <v>984</v>
          </cell>
          <cell r="AR14">
            <v>39531</v>
          </cell>
          <cell r="AS14">
            <v>1009</v>
          </cell>
          <cell r="BA14">
            <v>40984</v>
          </cell>
          <cell r="BB14">
            <v>1046</v>
          </cell>
          <cell r="BJ14">
            <v>44034</v>
          </cell>
          <cell r="BK14">
            <v>1124</v>
          </cell>
          <cell r="BS14">
            <v>45191</v>
          </cell>
          <cell r="BT14">
            <v>1154</v>
          </cell>
          <cell r="CB14">
            <v>41676</v>
          </cell>
          <cell r="CC14">
            <v>1063</v>
          </cell>
          <cell r="CK14">
            <v>40816</v>
          </cell>
          <cell r="CL14">
            <v>1041</v>
          </cell>
          <cell r="CT14">
            <v>40977</v>
          </cell>
          <cell r="CU14">
            <v>1045</v>
          </cell>
          <cell r="DC14">
            <v>42476</v>
          </cell>
          <cell r="DD14">
            <v>1084</v>
          </cell>
        </row>
        <row r="15">
          <cell r="H15">
            <v>25272</v>
          </cell>
          <cell r="I15">
            <v>645</v>
          </cell>
          <cell r="Q15">
            <v>26220</v>
          </cell>
          <cell r="R15">
            <v>669</v>
          </cell>
          <cell r="Z15">
            <v>25128</v>
          </cell>
          <cell r="AA15">
            <v>641</v>
          </cell>
          <cell r="AI15">
            <v>26034</v>
          </cell>
          <cell r="AJ15">
            <v>664</v>
          </cell>
          <cell r="AR15">
            <v>26870</v>
          </cell>
          <cell r="AS15">
            <v>685</v>
          </cell>
          <cell r="BA15">
            <v>27306</v>
          </cell>
          <cell r="BB15">
            <v>696</v>
          </cell>
          <cell r="BJ15">
            <v>24337</v>
          </cell>
          <cell r="BK15">
            <v>621</v>
          </cell>
          <cell r="BS15">
            <v>27087</v>
          </cell>
          <cell r="BT15">
            <v>691</v>
          </cell>
          <cell r="CB15">
            <v>26845</v>
          </cell>
          <cell r="CC15">
            <v>685</v>
          </cell>
          <cell r="CK15">
            <v>28811</v>
          </cell>
          <cell r="CL15">
            <v>735</v>
          </cell>
          <cell r="CT15">
            <v>28637</v>
          </cell>
          <cell r="CU15">
            <v>731</v>
          </cell>
          <cell r="DC15">
            <v>28795</v>
          </cell>
          <cell r="DD15">
            <v>735</v>
          </cell>
        </row>
        <row r="16">
          <cell r="H16">
            <v>1214265</v>
          </cell>
          <cell r="I16">
            <v>31001</v>
          </cell>
          <cell r="Q16">
            <v>1235386</v>
          </cell>
          <cell r="R16">
            <v>31540</v>
          </cell>
          <cell r="Z16">
            <v>1295714</v>
          </cell>
          <cell r="AA16">
            <v>33086</v>
          </cell>
          <cell r="AI16">
            <v>1266127</v>
          </cell>
          <cell r="AJ16">
            <v>32325</v>
          </cell>
          <cell r="AR16">
            <v>1292131</v>
          </cell>
          <cell r="AS16">
            <v>32989</v>
          </cell>
          <cell r="BA16">
            <v>1302141</v>
          </cell>
          <cell r="BB16">
            <v>33243</v>
          </cell>
          <cell r="BJ16">
            <v>1282073</v>
          </cell>
          <cell r="BK16">
            <v>32727</v>
          </cell>
          <cell r="BS16">
            <v>1286688</v>
          </cell>
          <cell r="BT16">
            <v>32847</v>
          </cell>
          <cell r="CB16">
            <v>1310040</v>
          </cell>
          <cell r="CC16">
            <v>33443</v>
          </cell>
          <cell r="CK16">
            <v>1360054</v>
          </cell>
          <cell r="CL16">
            <v>34721</v>
          </cell>
          <cell r="CT16">
            <v>1360592</v>
          </cell>
          <cell r="CU16">
            <v>34734</v>
          </cell>
          <cell r="DC16">
            <v>1283162</v>
          </cell>
          <cell r="DD16">
            <v>32747</v>
          </cell>
        </row>
        <row r="17">
          <cell r="H17">
            <v>12226</v>
          </cell>
          <cell r="I17">
            <v>312</v>
          </cell>
          <cell r="Q17">
            <v>11680</v>
          </cell>
          <cell r="R17">
            <v>298</v>
          </cell>
          <cell r="Z17">
            <v>14331</v>
          </cell>
          <cell r="AA17">
            <v>365</v>
          </cell>
          <cell r="AI17">
            <v>12746</v>
          </cell>
          <cell r="AJ17">
            <v>325</v>
          </cell>
          <cell r="AR17">
            <v>12856</v>
          </cell>
          <cell r="AS17">
            <v>328</v>
          </cell>
          <cell r="BA17">
            <v>11923</v>
          </cell>
          <cell r="BB17">
            <v>304</v>
          </cell>
          <cell r="BJ17">
            <v>13815</v>
          </cell>
          <cell r="BK17">
            <v>352</v>
          </cell>
          <cell r="BS17">
            <v>12016</v>
          </cell>
          <cell r="BT17">
            <v>306</v>
          </cell>
          <cell r="CB17">
            <v>13768</v>
          </cell>
          <cell r="CC17">
            <v>351</v>
          </cell>
          <cell r="CK17">
            <v>11851</v>
          </cell>
          <cell r="CL17">
            <v>302</v>
          </cell>
          <cell r="CT17">
            <v>12168</v>
          </cell>
          <cell r="CU17">
            <v>310</v>
          </cell>
          <cell r="DC17">
            <v>14052</v>
          </cell>
          <cell r="DD17">
            <v>358</v>
          </cell>
        </row>
        <row r="18">
          <cell r="H18">
            <v>50959</v>
          </cell>
          <cell r="I18">
            <v>1301</v>
          </cell>
          <cell r="Q18">
            <v>52631</v>
          </cell>
          <cell r="R18">
            <v>1343</v>
          </cell>
          <cell r="Z18">
            <v>51146</v>
          </cell>
          <cell r="AA18">
            <v>1306</v>
          </cell>
          <cell r="AI18">
            <v>54292</v>
          </cell>
          <cell r="AJ18">
            <v>1386</v>
          </cell>
          <cell r="AR18">
            <v>57093</v>
          </cell>
          <cell r="AS18">
            <v>1458</v>
          </cell>
          <cell r="BA18">
            <v>58242</v>
          </cell>
          <cell r="BB18">
            <v>1488</v>
          </cell>
          <cell r="BJ18">
            <v>55989</v>
          </cell>
          <cell r="BK18">
            <v>1430</v>
          </cell>
          <cell r="BS18">
            <v>58208</v>
          </cell>
          <cell r="BT18">
            <v>1486</v>
          </cell>
          <cell r="CB18">
            <v>60422</v>
          </cell>
          <cell r="CC18">
            <v>1543</v>
          </cell>
          <cell r="CK18">
            <v>61928</v>
          </cell>
          <cell r="CL18">
            <v>1581</v>
          </cell>
          <cell r="CT18">
            <v>63865</v>
          </cell>
          <cell r="CU18">
            <v>1630</v>
          </cell>
          <cell r="DC18">
            <v>67880</v>
          </cell>
          <cell r="DD18">
            <v>1733</v>
          </cell>
        </row>
        <row r="19">
          <cell r="H19">
            <v>161368</v>
          </cell>
          <cell r="I19">
            <v>4118</v>
          </cell>
          <cell r="Q19">
            <v>157720</v>
          </cell>
          <cell r="R19">
            <v>4025</v>
          </cell>
          <cell r="Z19">
            <v>164421</v>
          </cell>
          <cell r="AA19">
            <v>4196</v>
          </cell>
          <cell r="AI19">
            <v>158735</v>
          </cell>
          <cell r="AJ19">
            <v>4050</v>
          </cell>
          <cell r="AR19">
            <v>162377</v>
          </cell>
          <cell r="AS19">
            <v>4144</v>
          </cell>
          <cell r="BA19">
            <v>165607</v>
          </cell>
          <cell r="BB19">
            <v>4227</v>
          </cell>
          <cell r="BJ19">
            <v>164030</v>
          </cell>
          <cell r="BK19">
            <v>4186</v>
          </cell>
          <cell r="BS19">
            <v>162750</v>
          </cell>
          <cell r="BT19">
            <v>4154</v>
          </cell>
          <cell r="CB19">
            <v>165687</v>
          </cell>
          <cell r="CC19">
            <v>4229</v>
          </cell>
          <cell r="CK19">
            <v>174895</v>
          </cell>
          <cell r="CL19">
            <v>4464</v>
          </cell>
          <cell r="CT19">
            <v>182180</v>
          </cell>
          <cell r="CU19">
            <v>4651</v>
          </cell>
          <cell r="DC19">
            <v>179814</v>
          </cell>
          <cell r="DD19">
            <v>4590</v>
          </cell>
        </row>
        <row r="20">
          <cell r="H20">
            <v>2887</v>
          </cell>
          <cell r="I20">
            <v>74</v>
          </cell>
          <cell r="Q20">
            <v>3786</v>
          </cell>
          <cell r="R20">
            <v>97</v>
          </cell>
          <cell r="Z20">
            <v>2847</v>
          </cell>
          <cell r="AA20">
            <v>73</v>
          </cell>
          <cell r="AI20">
            <v>1441</v>
          </cell>
          <cell r="AJ20">
            <v>37</v>
          </cell>
          <cell r="AR20">
            <v>1529</v>
          </cell>
          <cell r="AS20">
            <v>39</v>
          </cell>
          <cell r="BA20">
            <v>1591</v>
          </cell>
          <cell r="BB20">
            <v>41</v>
          </cell>
          <cell r="BJ20">
            <v>2480</v>
          </cell>
          <cell r="BK20">
            <v>63</v>
          </cell>
          <cell r="BS20">
            <v>2647</v>
          </cell>
          <cell r="BT20">
            <v>67</v>
          </cell>
          <cell r="CB20">
            <v>2956</v>
          </cell>
          <cell r="CC20">
            <v>75</v>
          </cell>
          <cell r="CK20">
            <v>3513</v>
          </cell>
          <cell r="CL20">
            <v>90</v>
          </cell>
          <cell r="CT20">
            <v>3744</v>
          </cell>
          <cell r="CU20">
            <v>96</v>
          </cell>
          <cell r="DC20">
            <v>3303</v>
          </cell>
          <cell r="DD20">
            <v>84</v>
          </cell>
        </row>
        <row r="21">
          <cell r="H21">
            <v>534984</v>
          </cell>
          <cell r="I21">
            <v>13656</v>
          </cell>
          <cell r="Q21">
            <v>540618</v>
          </cell>
          <cell r="R21">
            <v>13801</v>
          </cell>
          <cell r="Z21">
            <v>537865</v>
          </cell>
          <cell r="AA21">
            <v>13731</v>
          </cell>
          <cell r="AI21">
            <v>548004</v>
          </cell>
          <cell r="AJ21">
            <v>13990</v>
          </cell>
          <cell r="AR21">
            <v>545245</v>
          </cell>
          <cell r="AS21">
            <v>13920</v>
          </cell>
          <cell r="BA21">
            <v>558418</v>
          </cell>
          <cell r="BB21">
            <v>14256</v>
          </cell>
          <cell r="BJ21">
            <v>563398</v>
          </cell>
          <cell r="BK21">
            <v>14382</v>
          </cell>
          <cell r="BS21">
            <v>580821</v>
          </cell>
          <cell r="BT21">
            <v>14828</v>
          </cell>
          <cell r="CB21">
            <v>592917</v>
          </cell>
          <cell r="CC21">
            <v>15138</v>
          </cell>
          <cell r="CK21">
            <v>605178</v>
          </cell>
          <cell r="CL21">
            <v>15450</v>
          </cell>
          <cell r="CT21">
            <v>589086</v>
          </cell>
          <cell r="CU21">
            <v>15040</v>
          </cell>
          <cell r="DC21">
            <v>581330</v>
          </cell>
          <cell r="DD21">
            <v>14841</v>
          </cell>
        </row>
        <row r="22">
          <cell r="H22">
            <v>125469</v>
          </cell>
          <cell r="I22">
            <v>3203</v>
          </cell>
          <cell r="Q22">
            <v>125401</v>
          </cell>
          <cell r="R22">
            <v>3201</v>
          </cell>
          <cell r="Z22">
            <v>127033</v>
          </cell>
          <cell r="AA22">
            <v>3243</v>
          </cell>
          <cell r="AI22">
            <v>122294</v>
          </cell>
          <cell r="AJ22">
            <v>3121</v>
          </cell>
          <cell r="AR22">
            <v>131464</v>
          </cell>
          <cell r="AS22">
            <v>3356</v>
          </cell>
          <cell r="BA22">
            <v>128953</v>
          </cell>
          <cell r="BB22">
            <v>3291</v>
          </cell>
          <cell r="BJ22">
            <v>127241</v>
          </cell>
          <cell r="BK22">
            <v>3248</v>
          </cell>
          <cell r="BS22">
            <v>134830</v>
          </cell>
          <cell r="BT22">
            <v>3442</v>
          </cell>
          <cell r="CB22">
            <v>133620</v>
          </cell>
          <cell r="CC22">
            <v>3411</v>
          </cell>
          <cell r="CK22">
            <v>134693</v>
          </cell>
          <cell r="CL22">
            <v>3438</v>
          </cell>
          <cell r="CT22">
            <v>138079</v>
          </cell>
          <cell r="CU22">
            <v>3525</v>
          </cell>
          <cell r="DC22">
            <v>134563</v>
          </cell>
          <cell r="DD22">
            <v>3435</v>
          </cell>
        </row>
        <row r="23">
          <cell r="H23">
            <v>30797</v>
          </cell>
          <cell r="I23">
            <v>786</v>
          </cell>
          <cell r="Q23">
            <v>35265</v>
          </cell>
          <cell r="R23">
            <v>900</v>
          </cell>
          <cell r="Z23">
            <v>36963</v>
          </cell>
          <cell r="AA23">
            <v>943</v>
          </cell>
          <cell r="AI23">
            <v>38725</v>
          </cell>
          <cell r="AJ23">
            <v>988</v>
          </cell>
          <cell r="AR23">
            <v>44436</v>
          </cell>
          <cell r="AS23">
            <v>1135</v>
          </cell>
          <cell r="BA23">
            <v>39227</v>
          </cell>
          <cell r="BB23">
            <v>1002</v>
          </cell>
          <cell r="BJ23">
            <v>38427</v>
          </cell>
          <cell r="BK23">
            <v>981</v>
          </cell>
          <cell r="BS23">
            <v>36045</v>
          </cell>
          <cell r="BT23">
            <v>920</v>
          </cell>
          <cell r="CB23">
            <v>34324</v>
          </cell>
          <cell r="CC23">
            <v>876</v>
          </cell>
          <cell r="CK23">
            <v>37886</v>
          </cell>
          <cell r="CL23">
            <v>967</v>
          </cell>
          <cell r="CT23">
            <v>44476</v>
          </cell>
          <cell r="CU23">
            <v>1136</v>
          </cell>
          <cell r="DC23">
            <v>42759</v>
          </cell>
          <cell r="DD23">
            <v>1092</v>
          </cell>
        </row>
        <row r="24">
          <cell r="H24">
            <v>18904</v>
          </cell>
          <cell r="I24">
            <v>482</v>
          </cell>
          <cell r="Q24">
            <v>17623</v>
          </cell>
          <cell r="R24">
            <v>449</v>
          </cell>
          <cell r="Z24">
            <v>16460</v>
          </cell>
          <cell r="AA24">
            <v>420</v>
          </cell>
          <cell r="AI24">
            <v>17019</v>
          </cell>
          <cell r="AJ24">
            <v>434</v>
          </cell>
          <cell r="AR24">
            <v>16689</v>
          </cell>
          <cell r="AS24">
            <v>426</v>
          </cell>
          <cell r="BA24">
            <v>17643</v>
          </cell>
          <cell r="BB24">
            <v>450</v>
          </cell>
          <cell r="BJ24">
            <v>18183</v>
          </cell>
          <cell r="BK24">
            <v>464</v>
          </cell>
          <cell r="BS24">
            <v>17806</v>
          </cell>
          <cell r="BT24">
            <v>454</v>
          </cell>
          <cell r="CB24">
            <v>17072</v>
          </cell>
          <cell r="CC24">
            <v>436</v>
          </cell>
          <cell r="CK24">
            <v>19620</v>
          </cell>
          <cell r="CL24">
            <v>501</v>
          </cell>
          <cell r="CT24">
            <v>17463</v>
          </cell>
          <cell r="CU24">
            <v>446</v>
          </cell>
          <cell r="DC24">
            <v>17709</v>
          </cell>
          <cell r="DD24">
            <v>452</v>
          </cell>
        </row>
        <row r="25">
          <cell r="H25">
            <v>7324788</v>
          </cell>
          <cell r="I25">
            <v>186966</v>
          </cell>
          <cell r="Q25">
            <v>6898886</v>
          </cell>
          <cell r="R25">
            <v>176055</v>
          </cell>
          <cell r="Z25">
            <v>7278041</v>
          </cell>
          <cell r="AA25">
            <v>185775</v>
          </cell>
          <cell r="AI25">
            <v>7294241</v>
          </cell>
          <cell r="AJ25">
            <v>186190</v>
          </cell>
          <cell r="AR25">
            <v>7201737</v>
          </cell>
          <cell r="AS25">
            <v>183819</v>
          </cell>
          <cell r="BA25">
            <v>7295120</v>
          </cell>
          <cell r="BB25">
            <v>186209</v>
          </cell>
          <cell r="BJ25">
            <v>7338992</v>
          </cell>
          <cell r="BK25">
            <v>187324</v>
          </cell>
          <cell r="BS25">
            <v>7299770</v>
          </cell>
          <cell r="BT25">
            <v>186313</v>
          </cell>
          <cell r="CB25">
            <v>7389044</v>
          </cell>
          <cell r="CC25">
            <v>188596</v>
          </cell>
          <cell r="CK25">
            <v>7487238</v>
          </cell>
          <cell r="CL25">
            <v>191109</v>
          </cell>
          <cell r="CT25">
            <v>7474300</v>
          </cell>
          <cell r="CU25">
            <v>190776</v>
          </cell>
          <cell r="DC25">
            <v>7478233</v>
          </cell>
          <cell r="DD25">
            <v>190873</v>
          </cell>
        </row>
        <row r="26">
          <cell r="H26">
            <v>117968</v>
          </cell>
          <cell r="I26">
            <v>3011</v>
          </cell>
          <cell r="Q26">
            <v>120973</v>
          </cell>
          <cell r="R26">
            <v>3088</v>
          </cell>
          <cell r="Z26">
            <v>112747</v>
          </cell>
          <cell r="AA26">
            <v>2878</v>
          </cell>
          <cell r="AI26">
            <v>114896</v>
          </cell>
          <cell r="AJ26">
            <v>2932</v>
          </cell>
          <cell r="AR26">
            <v>123967</v>
          </cell>
          <cell r="AS26">
            <v>3165</v>
          </cell>
          <cell r="BA26">
            <v>120325</v>
          </cell>
          <cell r="BB26">
            <v>3072</v>
          </cell>
          <cell r="BJ26">
            <v>120619</v>
          </cell>
          <cell r="BK26">
            <v>3079</v>
          </cell>
          <cell r="BS26">
            <v>118126</v>
          </cell>
          <cell r="BT26">
            <v>3015</v>
          </cell>
          <cell r="CB26">
            <v>124173</v>
          </cell>
          <cell r="CC26">
            <v>3170</v>
          </cell>
          <cell r="CK26">
            <v>125391</v>
          </cell>
          <cell r="CL26">
            <v>3201</v>
          </cell>
          <cell r="CT26">
            <v>124055</v>
          </cell>
          <cell r="CU26">
            <v>3166</v>
          </cell>
          <cell r="DC26">
            <v>127730</v>
          </cell>
          <cell r="DD26">
            <v>3261</v>
          </cell>
        </row>
        <row r="27">
          <cell r="H27">
            <v>24865</v>
          </cell>
          <cell r="I27">
            <v>635</v>
          </cell>
          <cell r="Q27">
            <v>24238</v>
          </cell>
          <cell r="R27">
            <v>619</v>
          </cell>
          <cell r="Z27">
            <v>25779</v>
          </cell>
          <cell r="AA27">
            <v>658</v>
          </cell>
          <cell r="AI27">
            <v>26192</v>
          </cell>
          <cell r="AJ27">
            <v>668</v>
          </cell>
          <cell r="AR27">
            <v>23716</v>
          </cell>
          <cell r="AS27">
            <v>605</v>
          </cell>
          <cell r="BA27">
            <v>26838</v>
          </cell>
          <cell r="BB27">
            <v>685</v>
          </cell>
          <cell r="BJ27">
            <v>29217</v>
          </cell>
          <cell r="BK27">
            <v>746</v>
          </cell>
          <cell r="BS27">
            <v>30483</v>
          </cell>
          <cell r="BT27">
            <v>778</v>
          </cell>
          <cell r="CB27">
            <v>33904</v>
          </cell>
          <cell r="CC27">
            <v>866</v>
          </cell>
          <cell r="CK27">
            <v>31745</v>
          </cell>
          <cell r="CL27">
            <v>811</v>
          </cell>
          <cell r="CT27">
            <v>32376</v>
          </cell>
          <cell r="CU27">
            <v>827</v>
          </cell>
          <cell r="DC27">
            <v>31559</v>
          </cell>
          <cell r="DD27">
            <v>806</v>
          </cell>
        </row>
        <row r="28">
          <cell r="H28">
            <v>3354</v>
          </cell>
          <cell r="I28">
            <v>86</v>
          </cell>
          <cell r="Q28">
            <v>3616</v>
          </cell>
          <cell r="R28">
            <v>92</v>
          </cell>
          <cell r="Z28">
            <v>4585</v>
          </cell>
          <cell r="AA28">
            <v>117</v>
          </cell>
          <cell r="AI28">
            <v>4156</v>
          </cell>
          <cell r="AJ28">
            <v>106</v>
          </cell>
          <cell r="AR28">
            <v>4300</v>
          </cell>
          <cell r="AS28">
            <v>110</v>
          </cell>
          <cell r="BA28">
            <v>5053</v>
          </cell>
          <cell r="BB28">
            <v>129</v>
          </cell>
          <cell r="BJ28">
            <v>5413</v>
          </cell>
          <cell r="BK28">
            <v>138</v>
          </cell>
          <cell r="BS28">
            <v>5738</v>
          </cell>
          <cell r="BT28">
            <v>146</v>
          </cell>
          <cell r="CB28">
            <v>5825</v>
          </cell>
          <cell r="CC28">
            <v>149</v>
          </cell>
          <cell r="CK28">
            <v>6441</v>
          </cell>
          <cell r="CL28">
            <v>164</v>
          </cell>
          <cell r="CT28">
            <v>7523</v>
          </cell>
          <cell r="CU28">
            <v>192</v>
          </cell>
          <cell r="DC28">
            <v>1785</v>
          </cell>
          <cell r="DD28">
            <v>45</v>
          </cell>
        </row>
        <row r="29">
          <cell r="H29">
            <v>26631</v>
          </cell>
          <cell r="I29">
            <v>680</v>
          </cell>
          <cell r="Q29">
            <v>29042</v>
          </cell>
          <cell r="R29">
            <v>741</v>
          </cell>
          <cell r="Z29">
            <v>30054</v>
          </cell>
          <cell r="AA29">
            <v>767</v>
          </cell>
          <cell r="AI29">
            <v>33959</v>
          </cell>
          <cell r="AJ29">
            <v>867</v>
          </cell>
          <cell r="AR29">
            <v>29772</v>
          </cell>
          <cell r="AS29">
            <v>759</v>
          </cell>
          <cell r="BA29">
            <v>28418</v>
          </cell>
          <cell r="BB29">
            <v>725</v>
          </cell>
          <cell r="BJ29">
            <v>26891</v>
          </cell>
          <cell r="BK29">
            <v>686</v>
          </cell>
          <cell r="BS29">
            <v>28879</v>
          </cell>
          <cell r="BT29">
            <v>737</v>
          </cell>
          <cell r="CB29">
            <v>27183</v>
          </cell>
          <cell r="CC29">
            <v>693</v>
          </cell>
          <cell r="CK29">
            <v>29353</v>
          </cell>
          <cell r="CL29">
            <v>749</v>
          </cell>
          <cell r="CT29">
            <v>33753</v>
          </cell>
          <cell r="CU29">
            <v>861</v>
          </cell>
          <cell r="DC29">
            <v>33320</v>
          </cell>
          <cell r="DD29">
            <v>850</v>
          </cell>
        </row>
        <row r="30">
          <cell r="H30">
            <v>359332</v>
          </cell>
          <cell r="I30">
            <v>9175</v>
          </cell>
          <cell r="Q30">
            <v>354425</v>
          </cell>
          <cell r="R30">
            <v>9049</v>
          </cell>
          <cell r="Z30">
            <v>385634</v>
          </cell>
          <cell r="AA30">
            <v>9847</v>
          </cell>
          <cell r="AI30">
            <v>363829</v>
          </cell>
          <cell r="AJ30">
            <v>9289</v>
          </cell>
          <cell r="AR30">
            <v>366234</v>
          </cell>
          <cell r="AS30">
            <v>9350</v>
          </cell>
          <cell r="BA30">
            <v>361245</v>
          </cell>
          <cell r="BB30">
            <v>9224</v>
          </cell>
          <cell r="BJ30">
            <v>361012</v>
          </cell>
          <cell r="BK30">
            <v>9217</v>
          </cell>
          <cell r="BS30">
            <v>351050</v>
          </cell>
          <cell r="BT30">
            <v>8961</v>
          </cell>
          <cell r="CB30">
            <v>352293</v>
          </cell>
          <cell r="CC30">
            <v>8993</v>
          </cell>
          <cell r="CK30">
            <v>364905</v>
          </cell>
          <cell r="CL30">
            <v>9316</v>
          </cell>
          <cell r="CT30">
            <v>358809</v>
          </cell>
          <cell r="CU30">
            <v>9159</v>
          </cell>
          <cell r="DC30">
            <v>365325</v>
          </cell>
          <cell r="DD30">
            <v>9326</v>
          </cell>
        </row>
        <row r="31">
          <cell r="H31">
            <v>4851</v>
          </cell>
          <cell r="I31">
            <v>124</v>
          </cell>
          <cell r="Q31">
            <v>5547</v>
          </cell>
          <cell r="R31">
            <v>142</v>
          </cell>
          <cell r="Z31">
            <v>5197</v>
          </cell>
          <cell r="AA31">
            <v>133</v>
          </cell>
          <cell r="AI31">
            <v>6517</v>
          </cell>
          <cell r="AJ31">
            <v>167</v>
          </cell>
          <cell r="AR31">
            <v>6139</v>
          </cell>
          <cell r="AS31">
            <v>157</v>
          </cell>
          <cell r="BA31">
            <v>6157</v>
          </cell>
          <cell r="BB31">
            <v>158</v>
          </cell>
          <cell r="BJ31">
            <v>5342</v>
          </cell>
          <cell r="BK31">
            <v>136</v>
          </cell>
          <cell r="BS31">
            <v>5342</v>
          </cell>
          <cell r="BT31">
            <v>136</v>
          </cell>
          <cell r="CB31">
            <v>4328</v>
          </cell>
          <cell r="CC31">
            <v>111</v>
          </cell>
          <cell r="CK31">
            <v>4376</v>
          </cell>
          <cell r="CL31">
            <v>112</v>
          </cell>
          <cell r="CT31">
            <v>5031</v>
          </cell>
          <cell r="CU31">
            <v>129</v>
          </cell>
          <cell r="DC31">
            <v>6323</v>
          </cell>
          <cell r="DD31">
            <v>161</v>
          </cell>
        </row>
        <row r="32">
          <cell r="H32">
            <v>672</v>
          </cell>
          <cell r="I32">
            <v>17</v>
          </cell>
          <cell r="Q32">
            <v>672</v>
          </cell>
          <cell r="R32">
            <v>17</v>
          </cell>
          <cell r="Z32">
            <v>541</v>
          </cell>
          <cell r="AA32">
            <v>14</v>
          </cell>
          <cell r="AI32">
            <v>0</v>
          </cell>
          <cell r="AJ32">
            <v>0</v>
          </cell>
          <cell r="AR32">
            <v>0</v>
          </cell>
          <cell r="AS32">
            <v>0</v>
          </cell>
          <cell r="BA32">
            <v>0</v>
          </cell>
          <cell r="BB32">
            <v>0</v>
          </cell>
          <cell r="BJ32">
            <v>0</v>
          </cell>
          <cell r="BK32">
            <v>0</v>
          </cell>
          <cell r="BS32">
            <v>0</v>
          </cell>
          <cell r="BT32">
            <v>0</v>
          </cell>
          <cell r="CB32">
            <v>0</v>
          </cell>
          <cell r="CC32">
            <v>0</v>
          </cell>
          <cell r="CK32">
            <v>0</v>
          </cell>
          <cell r="CL32">
            <v>0</v>
          </cell>
          <cell r="CT32">
            <v>332</v>
          </cell>
          <cell r="CU32">
            <v>8</v>
          </cell>
          <cell r="DC32">
            <v>332</v>
          </cell>
          <cell r="DD32">
            <v>8</v>
          </cell>
        </row>
        <row r="33">
          <cell r="H33">
            <v>93290</v>
          </cell>
          <cell r="I33">
            <v>2382</v>
          </cell>
          <cell r="Q33">
            <v>96422</v>
          </cell>
          <cell r="R33">
            <v>2461</v>
          </cell>
          <cell r="Z33">
            <v>95054</v>
          </cell>
          <cell r="AA33">
            <v>2426</v>
          </cell>
          <cell r="AI33">
            <v>97029</v>
          </cell>
          <cell r="AJ33">
            <v>2477</v>
          </cell>
          <cell r="AR33">
            <v>89160</v>
          </cell>
          <cell r="AS33">
            <v>2276</v>
          </cell>
          <cell r="BA33">
            <v>94604</v>
          </cell>
          <cell r="BB33">
            <v>2415</v>
          </cell>
          <cell r="BJ33">
            <v>97465</v>
          </cell>
          <cell r="BK33">
            <v>2488</v>
          </cell>
          <cell r="BS33">
            <v>103579</v>
          </cell>
          <cell r="BT33">
            <v>2644</v>
          </cell>
          <cell r="CB33">
            <v>104567</v>
          </cell>
          <cell r="CC33">
            <v>2669</v>
          </cell>
          <cell r="CK33">
            <v>106844</v>
          </cell>
          <cell r="CL33">
            <v>2728</v>
          </cell>
          <cell r="CT33">
            <v>107045</v>
          </cell>
          <cell r="CU33">
            <v>2733</v>
          </cell>
          <cell r="DC33">
            <v>107034</v>
          </cell>
          <cell r="DD33">
            <v>2732</v>
          </cell>
        </row>
        <row r="34">
          <cell r="H34">
            <v>11611</v>
          </cell>
          <cell r="I34">
            <v>297</v>
          </cell>
          <cell r="Q34">
            <v>11384</v>
          </cell>
          <cell r="R34">
            <v>291</v>
          </cell>
          <cell r="Z34">
            <v>10254</v>
          </cell>
          <cell r="AA34">
            <v>262</v>
          </cell>
          <cell r="AI34">
            <v>11949</v>
          </cell>
          <cell r="AJ34">
            <v>305</v>
          </cell>
          <cell r="AR34">
            <v>12257</v>
          </cell>
          <cell r="AS34">
            <v>313</v>
          </cell>
          <cell r="BA34">
            <v>12680</v>
          </cell>
          <cell r="BB34">
            <v>324</v>
          </cell>
          <cell r="BJ34">
            <v>14942</v>
          </cell>
          <cell r="BK34">
            <v>381</v>
          </cell>
          <cell r="BS34">
            <v>13493</v>
          </cell>
          <cell r="BT34">
            <v>344</v>
          </cell>
          <cell r="CB34">
            <v>12167</v>
          </cell>
          <cell r="CC34">
            <v>311</v>
          </cell>
          <cell r="CK34">
            <v>12873</v>
          </cell>
          <cell r="CL34">
            <v>329</v>
          </cell>
          <cell r="CT34">
            <v>12527</v>
          </cell>
          <cell r="CU34">
            <v>320</v>
          </cell>
          <cell r="DC34">
            <v>12753</v>
          </cell>
          <cell r="DD34">
            <v>326</v>
          </cell>
        </row>
        <row r="35">
          <cell r="H35">
            <v>12364</v>
          </cell>
          <cell r="I35">
            <v>316</v>
          </cell>
          <cell r="Q35">
            <v>10929</v>
          </cell>
          <cell r="R35">
            <v>279</v>
          </cell>
          <cell r="Z35">
            <v>12439</v>
          </cell>
          <cell r="AA35">
            <v>317</v>
          </cell>
          <cell r="AI35">
            <v>14997</v>
          </cell>
          <cell r="AJ35">
            <v>383</v>
          </cell>
          <cell r="AR35">
            <v>13579</v>
          </cell>
          <cell r="AS35">
            <v>347</v>
          </cell>
          <cell r="BA35">
            <v>12449</v>
          </cell>
          <cell r="BB35">
            <v>318</v>
          </cell>
          <cell r="BJ35">
            <v>12620</v>
          </cell>
          <cell r="BK35">
            <v>322</v>
          </cell>
          <cell r="BS35">
            <v>11987</v>
          </cell>
          <cell r="BT35">
            <v>306</v>
          </cell>
          <cell r="CB35">
            <v>12083</v>
          </cell>
          <cell r="CC35">
            <v>308</v>
          </cell>
          <cell r="CK35">
            <v>14653</v>
          </cell>
          <cell r="CL35">
            <v>374</v>
          </cell>
          <cell r="CT35">
            <v>14505</v>
          </cell>
          <cell r="CU35">
            <v>370</v>
          </cell>
          <cell r="DC35">
            <v>15401</v>
          </cell>
          <cell r="DD35">
            <v>393</v>
          </cell>
        </row>
        <row r="36">
          <cell r="H36">
            <v>438998</v>
          </cell>
          <cell r="I36">
            <v>11201</v>
          </cell>
          <cell r="Q36">
            <v>439859</v>
          </cell>
          <cell r="R36">
            <v>11224</v>
          </cell>
          <cell r="Z36">
            <v>425628</v>
          </cell>
          <cell r="AA36">
            <v>10859</v>
          </cell>
          <cell r="AI36">
            <v>434333</v>
          </cell>
          <cell r="AJ36">
            <v>11081</v>
          </cell>
          <cell r="AR36">
            <v>435054</v>
          </cell>
          <cell r="AS36">
            <v>11101</v>
          </cell>
          <cell r="BA36">
            <v>447874</v>
          </cell>
          <cell r="BB36">
            <v>11429</v>
          </cell>
          <cell r="BJ36">
            <v>440768</v>
          </cell>
          <cell r="BK36">
            <v>11247</v>
          </cell>
          <cell r="BS36">
            <v>437637</v>
          </cell>
          <cell r="BT36">
            <v>11168</v>
          </cell>
          <cell r="CB36">
            <v>453636</v>
          </cell>
          <cell r="CC36">
            <v>11578</v>
          </cell>
          <cell r="CK36">
            <v>430681</v>
          </cell>
          <cell r="CL36">
            <v>10989</v>
          </cell>
          <cell r="CT36">
            <v>456567</v>
          </cell>
          <cell r="CU36">
            <v>11652</v>
          </cell>
          <cell r="DC36">
            <v>448965</v>
          </cell>
          <cell r="DD36">
            <v>11457</v>
          </cell>
        </row>
        <row r="37">
          <cell r="H37">
            <v>56879</v>
          </cell>
          <cell r="I37">
            <v>1452</v>
          </cell>
          <cell r="Q37">
            <v>48931</v>
          </cell>
          <cell r="R37">
            <v>1249</v>
          </cell>
          <cell r="Z37">
            <v>47905</v>
          </cell>
          <cell r="AA37">
            <v>1222</v>
          </cell>
          <cell r="AI37">
            <v>46469</v>
          </cell>
          <cell r="AJ37">
            <v>1186</v>
          </cell>
          <cell r="AR37">
            <v>54452</v>
          </cell>
          <cell r="AS37">
            <v>1391</v>
          </cell>
          <cell r="BA37">
            <v>53183</v>
          </cell>
          <cell r="BB37">
            <v>1358</v>
          </cell>
          <cell r="BJ37">
            <v>59482</v>
          </cell>
          <cell r="BK37">
            <v>1519</v>
          </cell>
          <cell r="BS37">
            <v>54999</v>
          </cell>
          <cell r="BT37">
            <v>1404</v>
          </cell>
          <cell r="CB37">
            <v>52332</v>
          </cell>
          <cell r="CC37">
            <v>1336</v>
          </cell>
          <cell r="CK37">
            <v>55158</v>
          </cell>
          <cell r="CL37">
            <v>1408</v>
          </cell>
          <cell r="CT37">
            <v>46290</v>
          </cell>
          <cell r="CU37">
            <v>1181</v>
          </cell>
          <cell r="DC37">
            <v>68494</v>
          </cell>
          <cell r="DD37">
            <v>1750</v>
          </cell>
        </row>
        <row r="38">
          <cell r="H38">
            <v>2730</v>
          </cell>
          <cell r="I38">
            <v>70</v>
          </cell>
          <cell r="Q38">
            <v>2187</v>
          </cell>
          <cell r="R38">
            <v>55</v>
          </cell>
          <cell r="Z38">
            <v>2591</v>
          </cell>
          <cell r="AA38">
            <v>66</v>
          </cell>
          <cell r="AI38">
            <v>2989</v>
          </cell>
          <cell r="AJ38">
            <v>76</v>
          </cell>
          <cell r="AR38">
            <v>3553</v>
          </cell>
          <cell r="AS38">
            <v>91</v>
          </cell>
          <cell r="BA38">
            <v>2795</v>
          </cell>
          <cell r="BB38">
            <v>71</v>
          </cell>
          <cell r="BJ38">
            <v>2559</v>
          </cell>
          <cell r="BK38">
            <v>65</v>
          </cell>
          <cell r="BS38">
            <v>3197</v>
          </cell>
          <cell r="BT38">
            <v>81</v>
          </cell>
          <cell r="CB38">
            <v>2869</v>
          </cell>
          <cell r="CC38">
            <v>73</v>
          </cell>
          <cell r="CK38">
            <v>4075</v>
          </cell>
          <cell r="CL38">
            <v>104</v>
          </cell>
          <cell r="CT38">
            <v>4945</v>
          </cell>
          <cell r="CU38">
            <v>126</v>
          </cell>
          <cell r="DC38">
            <v>3576</v>
          </cell>
          <cell r="DD38">
            <v>91</v>
          </cell>
        </row>
        <row r="39">
          <cell r="H39">
            <v>798197</v>
          </cell>
          <cell r="I39">
            <v>20378</v>
          </cell>
          <cell r="Q39">
            <v>800390</v>
          </cell>
          <cell r="R39">
            <v>20434</v>
          </cell>
          <cell r="Z39">
            <v>819865</v>
          </cell>
          <cell r="AA39">
            <v>20931</v>
          </cell>
          <cell r="AI39">
            <v>825716</v>
          </cell>
          <cell r="AJ39">
            <v>21081</v>
          </cell>
          <cell r="AR39">
            <v>841072</v>
          </cell>
          <cell r="AS39">
            <v>21472</v>
          </cell>
          <cell r="BA39">
            <v>857914</v>
          </cell>
          <cell r="BB39">
            <v>21902</v>
          </cell>
          <cell r="BJ39">
            <v>851730</v>
          </cell>
          <cell r="BK39">
            <v>21746</v>
          </cell>
          <cell r="BS39">
            <v>857725</v>
          </cell>
          <cell r="BT39">
            <v>21899</v>
          </cell>
          <cell r="CB39">
            <v>874996</v>
          </cell>
          <cell r="CC39">
            <v>22338</v>
          </cell>
          <cell r="CK39">
            <v>890842</v>
          </cell>
          <cell r="CL39">
            <v>22743</v>
          </cell>
          <cell r="CT39">
            <v>921212</v>
          </cell>
          <cell r="CU39">
            <v>23519</v>
          </cell>
          <cell r="DC39">
            <v>942425</v>
          </cell>
          <cell r="DD39">
            <v>24061</v>
          </cell>
        </row>
        <row r="40">
          <cell r="H40">
            <v>2130742</v>
          </cell>
          <cell r="I40">
            <v>54378</v>
          </cell>
          <cell r="Q40">
            <v>2132864</v>
          </cell>
          <cell r="R40">
            <v>54432</v>
          </cell>
          <cell r="Z40">
            <v>2143371</v>
          </cell>
          <cell r="AA40">
            <v>54701</v>
          </cell>
          <cell r="AI40">
            <v>2129885</v>
          </cell>
          <cell r="AJ40">
            <v>54354</v>
          </cell>
          <cell r="AR40">
            <v>2199245</v>
          </cell>
          <cell r="AS40">
            <v>56131</v>
          </cell>
          <cell r="BA40">
            <v>2183896</v>
          </cell>
          <cell r="BB40">
            <v>55734</v>
          </cell>
          <cell r="BJ40">
            <v>2194305</v>
          </cell>
          <cell r="BK40">
            <v>56002</v>
          </cell>
          <cell r="BS40">
            <v>2193973</v>
          </cell>
          <cell r="BT40">
            <v>55993</v>
          </cell>
          <cell r="CB40">
            <v>2217329</v>
          </cell>
          <cell r="CC40">
            <v>56590</v>
          </cell>
          <cell r="CK40">
            <v>2314575</v>
          </cell>
          <cell r="CL40">
            <v>59080</v>
          </cell>
          <cell r="CT40">
            <v>2229648</v>
          </cell>
          <cell r="CU40">
            <v>56899</v>
          </cell>
          <cell r="DC40">
            <v>2279252</v>
          </cell>
          <cell r="DD40">
            <v>58170</v>
          </cell>
        </row>
        <row r="41">
          <cell r="H41">
            <v>24563</v>
          </cell>
          <cell r="I41">
            <v>626</v>
          </cell>
          <cell r="Q41">
            <v>24249</v>
          </cell>
          <cell r="R41">
            <v>618</v>
          </cell>
          <cell r="Z41">
            <v>23816</v>
          </cell>
          <cell r="AA41">
            <v>607</v>
          </cell>
          <cell r="AI41">
            <v>26499</v>
          </cell>
          <cell r="AJ41">
            <v>676</v>
          </cell>
          <cell r="AR41">
            <v>26360</v>
          </cell>
          <cell r="AS41">
            <v>672</v>
          </cell>
          <cell r="BA41">
            <v>36192</v>
          </cell>
          <cell r="BB41">
            <v>924</v>
          </cell>
          <cell r="BJ41">
            <v>30409</v>
          </cell>
          <cell r="BK41">
            <v>776</v>
          </cell>
          <cell r="BS41">
            <v>31567</v>
          </cell>
          <cell r="BT41">
            <v>805</v>
          </cell>
          <cell r="CB41">
            <v>33587</v>
          </cell>
          <cell r="CC41">
            <v>857</v>
          </cell>
          <cell r="CK41">
            <v>28956</v>
          </cell>
          <cell r="CL41">
            <v>738</v>
          </cell>
          <cell r="CT41">
            <v>29900</v>
          </cell>
          <cell r="CU41">
            <v>763</v>
          </cell>
          <cell r="DC41">
            <v>33938</v>
          </cell>
          <cell r="DD41">
            <v>866</v>
          </cell>
        </row>
        <row r="42">
          <cell r="H42">
            <v>1524440</v>
          </cell>
          <cell r="I42">
            <v>38914</v>
          </cell>
          <cell r="Q42">
            <v>1541152</v>
          </cell>
          <cell r="R42">
            <v>39343</v>
          </cell>
          <cell r="Z42">
            <v>1539984</v>
          </cell>
          <cell r="AA42">
            <v>39312</v>
          </cell>
          <cell r="AI42">
            <v>1593838</v>
          </cell>
          <cell r="AJ42">
            <v>40687</v>
          </cell>
          <cell r="AR42">
            <v>1632762</v>
          </cell>
          <cell r="AS42">
            <v>41680</v>
          </cell>
          <cell r="BA42">
            <v>1640684</v>
          </cell>
          <cell r="BB42">
            <v>41883</v>
          </cell>
          <cell r="BJ42">
            <v>1638987</v>
          </cell>
          <cell r="BK42">
            <v>41840</v>
          </cell>
          <cell r="BS42">
            <v>1650511</v>
          </cell>
          <cell r="BT42">
            <v>42132</v>
          </cell>
          <cell r="CB42">
            <v>1637936</v>
          </cell>
          <cell r="CC42">
            <v>41810</v>
          </cell>
          <cell r="CK42">
            <v>1678358</v>
          </cell>
          <cell r="CL42">
            <v>42843</v>
          </cell>
          <cell r="CT42">
            <v>1680994</v>
          </cell>
          <cell r="CU42">
            <v>42911</v>
          </cell>
          <cell r="DC42">
            <v>1683532</v>
          </cell>
          <cell r="DD42">
            <v>42975</v>
          </cell>
        </row>
        <row r="43">
          <cell r="H43">
            <v>814595</v>
          </cell>
          <cell r="I43">
            <v>20798</v>
          </cell>
          <cell r="Q43">
            <v>828219</v>
          </cell>
          <cell r="R43">
            <v>21146</v>
          </cell>
          <cell r="Z43">
            <v>819584</v>
          </cell>
          <cell r="AA43">
            <v>20768</v>
          </cell>
          <cell r="AI43">
            <v>877484</v>
          </cell>
          <cell r="AJ43">
            <v>22409</v>
          </cell>
          <cell r="AR43">
            <v>857017</v>
          </cell>
          <cell r="AS43">
            <v>21883</v>
          </cell>
          <cell r="BA43">
            <v>875376</v>
          </cell>
          <cell r="BB43">
            <v>22352</v>
          </cell>
          <cell r="BJ43">
            <v>843804</v>
          </cell>
          <cell r="BK43">
            <v>21543</v>
          </cell>
          <cell r="BS43">
            <v>937946</v>
          </cell>
          <cell r="BT43">
            <v>23955</v>
          </cell>
          <cell r="CB43">
            <v>898399</v>
          </cell>
          <cell r="CC43">
            <v>22940</v>
          </cell>
          <cell r="CK43">
            <v>919877</v>
          </cell>
          <cell r="CL43">
            <v>23488</v>
          </cell>
          <cell r="CT43">
            <v>955521</v>
          </cell>
          <cell r="CU43">
            <v>24401</v>
          </cell>
          <cell r="DC43">
            <v>956966</v>
          </cell>
          <cell r="DD43">
            <v>24436</v>
          </cell>
        </row>
        <row r="44">
          <cell r="H44">
            <v>228353</v>
          </cell>
          <cell r="I44">
            <v>5827</v>
          </cell>
          <cell r="Q44">
            <v>233588</v>
          </cell>
          <cell r="R44">
            <v>5962</v>
          </cell>
          <cell r="Z44">
            <v>219834</v>
          </cell>
          <cell r="AA44">
            <v>5610</v>
          </cell>
          <cell r="AI44">
            <v>227345</v>
          </cell>
          <cell r="AJ44">
            <v>5802</v>
          </cell>
          <cell r="AR44">
            <v>209430</v>
          </cell>
          <cell r="AS44">
            <v>5344</v>
          </cell>
          <cell r="BA44">
            <v>213346</v>
          </cell>
          <cell r="BB44">
            <v>5446</v>
          </cell>
          <cell r="BJ44">
            <v>217947</v>
          </cell>
          <cell r="BK44">
            <v>5564</v>
          </cell>
          <cell r="BS44">
            <v>198575</v>
          </cell>
          <cell r="BT44">
            <v>5067</v>
          </cell>
          <cell r="CB44">
            <v>219830</v>
          </cell>
          <cell r="CC44">
            <v>5612</v>
          </cell>
          <cell r="CK44">
            <v>211702</v>
          </cell>
          <cell r="CL44">
            <v>5403</v>
          </cell>
          <cell r="CT44">
            <v>199712</v>
          </cell>
          <cell r="CU44">
            <v>5096</v>
          </cell>
          <cell r="DC44">
            <v>199740</v>
          </cell>
          <cell r="DD44">
            <v>5097</v>
          </cell>
        </row>
        <row r="45">
          <cell r="H45">
            <v>627078</v>
          </cell>
          <cell r="I45">
            <v>16006</v>
          </cell>
          <cell r="Q45">
            <v>628871</v>
          </cell>
          <cell r="R45">
            <v>16042</v>
          </cell>
          <cell r="Z45">
            <v>621286</v>
          </cell>
          <cell r="AA45">
            <v>15861</v>
          </cell>
          <cell r="AI45">
            <v>633195</v>
          </cell>
          <cell r="AJ45">
            <v>16162</v>
          </cell>
          <cell r="AR45">
            <v>636287</v>
          </cell>
          <cell r="AS45">
            <v>16241</v>
          </cell>
          <cell r="BA45">
            <v>650523</v>
          </cell>
          <cell r="BB45">
            <v>16604</v>
          </cell>
          <cell r="BJ45">
            <v>648478</v>
          </cell>
          <cell r="BK45">
            <v>16552</v>
          </cell>
          <cell r="BS45">
            <v>650362</v>
          </cell>
          <cell r="BT45">
            <v>16599</v>
          </cell>
          <cell r="CB45">
            <v>666950</v>
          </cell>
          <cell r="CC45">
            <v>17023</v>
          </cell>
          <cell r="CK45">
            <v>676289</v>
          </cell>
          <cell r="CL45">
            <v>17261</v>
          </cell>
          <cell r="CT45">
            <v>694083</v>
          </cell>
          <cell r="CU45">
            <v>17715</v>
          </cell>
          <cell r="DC45">
            <v>694594</v>
          </cell>
          <cell r="DD45">
            <v>17729</v>
          </cell>
        </row>
        <row r="46">
          <cell r="H46">
            <v>19736</v>
          </cell>
          <cell r="I46">
            <v>503</v>
          </cell>
          <cell r="Q46">
            <v>26443</v>
          </cell>
          <cell r="R46">
            <v>676</v>
          </cell>
          <cell r="Z46">
            <v>26754</v>
          </cell>
          <cell r="AA46">
            <v>684</v>
          </cell>
          <cell r="AI46">
            <v>25605</v>
          </cell>
          <cell r="AJ46">
            <v>654</v>
          </cell>
          <cell r="AR46">
            <v>26041</v>
          </cell>
          <cell r="AS46">
            <v>665</v>
          </cell>
          <cell r="BA46">
            <v>27382</v>
          </cell>
          <cell r="BB46">
            <v>699</v>
          </cell>
          <cell r="BJ46">
            <v>33743</v>
          </cell>
          <cell r="BK46">
            <v>862</v>
          </cell>
          <cell r="BS46">
            <v>30973</v>
          </cell>
          <cell r="BT46">
            <v>791</v>
          </cell>
          <cell r="CB46">
            <v>30997</v>
          </cell>
          <cell r="CC46">
            <v>792</v>
          </cell>
          <cell r="CK46">
            <v>23071</v>
          </cell>
          <cell r="CL46">
            <v>588</v>
          </cell>
          <cell r="CT46">
            <v>26934</v>
          </cell>
          <cell r="CU46">
            <v>690</v>
          </cell>
          <cell r="DC46">
            <v>25364</v>
          </cell>
          <cell r="DD46">
            <v>647</v>
          </cell>
        </row>
        <row r="47">
          <cell r="H47">
            <v>50613</v>
          </cell>
          <cell r="I47">
            <v>1292</v>
          </cell>
          <cell r="Q47">
            <v>49345</v>
          </cell>
          <cell r="R47">
            <v>1260</v>
          </cell>
          <cell r="Z47">
            <v>57276</v>
          </cell>
          <cell r="AA47">
            <v>1463</v>
          </cell>
          <cell r="AI47">
            <v>46670</v>
          </cell>
          <cell r="AJ47">
            <v>1191</v>
          </cell>
          <cell r="AR47">
            <v>51709</v>
          </cell>
          <cell r="AS47">
            <v>1320</v>
          </cell>
          <cell r="BA47">
            <v>47848</v>
          </cell>
          <cell r="BB47">
            <v>1221</v>
          </cell>
          <cell r="BJ47">
            <v>57189</v>
          </cell>
          <cell r="BK47">
            <v>1460</v>
          </cell>
          <cell r="BS47">
            <v>55281</v>
          </cell>
          <cell r="BT47">
            <v>1412</v>
          </cell>
          <cell r="CB47">
            <v>52512</v>
          </cell>
          <cell r="CC47">
            <v>1341</v>
          </cell>
          <cell r="CK47">
            <v>55211</v>
          </cell>
          <cell r="CL47">
            <v>1409</v>
          </cell>
          <cell r="CT47">
            <v>49763</v>
          </cell>
          <cell r="CU47">
            <v>1270</v>
          </cell>
          <cell r="DC47">
            <v>54994</v>
          </cell>
          <cell r="DD47">
            <v>1405</v>
          </cell>
        </row>
        <row r="48">
          <cell r="H48">
            <v>99694</v>
          </cell>
          <cell r="I48">
            <v>2544</v>
          </cell>
          <cell r="Q48">
            <v>106639</v>
          </cell>
          <cell r="R48">
            <v>2723</v>
          </cell>
          <cell r="Z48">
            <v>105417</v>
          </cell>
          <cell r="AA48">
            <v>2692</v>
          </cell>
          <cell r="AI48">
            <v>100221</v>
          </cell>
          <cell r="AJ48">
            <v>2559</v>
          </cell>
          <cell r="AR48">
            <v>105780</v>
          </cell>
          <cell r="AS48">
            <v>2701</v>
          </cell>
          <cell r="BA48">
            <v>106679</v>
          </cell>
          <cell r="BB48">
            <v>2724</v>
          </cell>
          <cell r="BJ48">
            <v>108059</v>
          </cell>
          <cell r="BK48">
            <v>2759</v>
          </cell>
          <cell r="BS48">
            <v>115933</v>
          </cell>
          <cell r="BT48">
            <v>2961</v>
          </cell>
          <cell r="CB48">
            <v>115653</v>
          </cell>
          <cell r="CC48">
            <v>2954</v>
          </cell>
          <cell r="CK48">
            <v>127764</v>
          </cell>
          <cell r="CL48">
            <v>3263</v>
          </cell>
          <cell r="CT48">
            <v>119297</v>
          </cell>
          <cell r="CU48">
            <v>3046</v>
          </cell>
          <cell r="DC48">
            <v>95625</v>
          </cell>
          <cell r="DD48">
            <v>2439</v>
          </cell>
        </row>
        <row r="49">
          <cell r="H49">
            <v>514618</v>
          </cell>
          <cell r="I49">
            <v>13131</v>
          </cell>
          <cell r="Q49">
            <v>517069</v>
          </cell>
          <cell r="R49">
            <v>13194</v>
          </cell>
          <cell r="Z49">
            <v>538540</v>
          </cell>
          <cell r="AA49">
            <v>13744</v>
          </cell>
          <cell r="AI49">
            <v>515138</v>
          </cell>
          <cell r="AJ49">
            <v>13144</v>
          </cell>
          <cell r="AR49">
            <v>530688</v>
          </cell>
          <cell r="AS49">
            <v>13542</v>
          </cell>
          <cell r="BA49">
            <v>554766</v>
          </cell>
          <cell r="BB49">
            <v>14158</v>
          </cell>
          <cell r="BJ49">
            <v>544578</v>
          </cell>
          <cell r="BK49">
            <v>13897</v>
          </cell>
          <cell r="BS49">
            <v>541445</v>
          </cell>
          <cell r="BT49">
            <v>13817</v>
          </cell>
          <cell r="CB49">
            <v>545300</v>
          </cell>
          <cell r="CC49">
            <v>13915</v>
          </cell>
          <cell r="CK49">
            <v>556390</v>
          </cell>
          <cell r="CL49">
            <v>14200</v>
          </cell>
          <cell r="CT49">
            <v>581609</v>
          </cell>
          <cell r="CU49">
            <v>14844</v>
          </cell>
          <cell r="DC49">
            <v>580916</v>
          </cell>
          <cell r="DD49">
            <v>14825</v>
          </cell>
        </row>
        <row r="50">
          <cell r="H50">
            <v>57655</v>
          </cell>
          <cell r="I50">
            <v>1472</v>
          </cell>
          <cell r="Q50">
            <v>53806</v>
          </cell>
          <cell r="R50">
            <v>1373</v>
          </cell>
          <cell r="Z50">
            <v>68503</v>
          </cell>
          <cell r="AA50">
            <v>1750</v>
          </cell>
          <cell r="AI50">
            <v>59953</v>
          </cell>
          <cell r="AJ50">
            <v>1531</v>
          </cell>
          <cell r="AR50">
            <v>62545</v>
          </cell>
          <cell r="AS50">
            <v>1597</v>
          </cell>
          <cell r="BA50">
            <v>70499</v>
          </cell>
          <cell r="BB50">
            <v>1800</v>
          </cell>
          <cell r="BJ50">
            <v>59099</v>
          </cell>
          <cell r="BK50">
            <v>1509</v>
          </cell>
          <cell r="BS50">
            <v>60502</v>
          </cell>
          <cell r="BT50">
            <v>1544</v>
          </cell>
          <cell r="CB50">
            <v>62533</v>
          </cell>
          <cell r="CC50">
            <v>1597</v>
          </cell>
          <cell r="CK50">
            <v>64888</v>
          </cell>
          <cell r="CL50">
            <v>1657</v>
          </cell>
          <cell r="CT50">
            <v>68697</v>
          </cell>
          <cell r="CU50">
            <v>1754</v>
          </cell>
          <cell r="DC50">
            <v>65019</v>
          </cell>
          <cell r="DD50">
            <v>1660</v>
          </cell>
        </row>
        <row r="51">
          <cell r="H51">
            <v>68580</v>
          </cell>
          <cell r="I51">
            <v>1750</v>
          </cell>
          <cell r="Q51">
            <v>72261</v>
          </cell>
          <cell r="R51">
            <v>1844</v>
          </cell>
          <cell r="Z51">
            <v>70063</v>
          </cell>
          <cell r="AA51">
            <v>1789</v>
          </cell>
          <cell r="AI51">
            <v>67686</v>
          </cell>
          <cell r="AJ51">
            <v>1728</v>
          </cell>
          <cell r="AR51">
            <v>65213</v>
          </cell>
          <cell r="AS51">
            <v>1665</v>
          </cell>
          <cell r="BA51">
            <v>58029</v>
          </cell>
          <cell r="BB51">
            <v>1480</v>
          </cell>
          <cell r="BJ51">
            <v>62012</v>
          </cell>
          <cell r="BK51">
            <v>1583</v>
          </cell>
          <cell r="BS51">
            <v>61717</v>
          </cell>
          <cell r="BT51">
            <v>1575</v>
          </cell>
          <cell r="CB51">
            <v>58934</v>
          </cell>
          <cell r="CC51">
            <v>1504</v>
          </cell>
          <cell r="CK51">
            <v>63803</v>
          </cell>
          <cell r="CL51">
            <v>1628</v>
          </cell>
          <cell r="CT51">
            <v>60416</v>
          </cell>
          <cell r="CU51">
            <v>1542</v>
          </cell>
          <cell r="DC51">
            <v>58057</v>
          </cell>
          <cell r="DD51">
            <v>1481</v>
          </cell>
        </row>
        <row r="52">
          <cell r="H52">
            <v>0</v>
          </cell>
          <cell r="I52">
            <v>0</v>
          </cell>
          <cell r="Q52">
            <v>0</v>
          </cell>
          <cell r="R52">
            <v>0</v>
          </cell>
          <cell r="Z52">
            <v>0</v>
          </cell>
          <cell r="AA52">
            <v>0</v>
          </cell>
          <cell r="AI52">
            <v>0</v>
          </cell>
          <cell r="AJ52">
            <v>0</v>
          </cell>
          <cell r="AR52">
            <v>0</v>
          </cell>
          <cell r="AS52">
            <v>0</v>
          </cell>
          <cell r="BA52">
            <v>0</v>
          </cell>
          <cell r="BB52">
            <v>0</v>
          </cell>
          <cell r="BJ52">
            <v>0</v>
          </cell>
          <cell r="BK52">
            <v>0</v>
          </cell>
          <cell r="BS52">
            <v>0</v>
          </cell>
          <cell r="BT52">
            <v>0</v>
          </cell>
          <cell r="CB52">
            <v>0</v>
          </cell>
          <cell r="CC52">
            <v>0</v>
          </cell>
          <cell r="CK52">
            <v>0</v>
          </cell>
          <cell r="CL52">
            <v>0</v>
          </cell>
          <cell r="CT52">
            <v>214</v>
          </cell>
          <cell r="CU52">
            <v>5</v>
          </cell>
          <cell r="DC52">
            <v>332</v>
          </cell>
          <cell r="DD52">
            <v>8</v>
          </cell>
        </row>
        <row r="53">
          <cell r="H53">
            <v>30956</v>
          </cell>
          <cell r="I53">
            <v>790</v>
          </cell>
          <cell r="Q53">
            <v>31078</v>
          </cell>
          <cell r="R53">
            <v>793</v>
          </cell>
          <cell r="Z53">
            <v>30570</v>
          </cell>
          <cell r="AA53">
            <v>780</v>
          </cell>
          <cell r="AI53">
            <v>31339</v>
          </cell>
          <cell r="AJ53">
            <v>800</v>
          </cell>
          <cell r="AR53">
            <v>30292</v>
          </cell>
          <cell r="AS53">
            <v>773</v>
          </cell>
          <cell r="BA53">
            <v>29584</v>
          </cell>
          <cell r="BB53">
            <v>755</v>
          </cell>
          <cell r="BJ53">
            <v>30696</v>
          </cell>
          <cell r="BK53">
            <v>783</v>
          </cell>
          <cell r="BS53">
            <v>31018</v>
          </cell>
          <cell r="BT53">
            <v>792</v>
          </cell>
          <cell r="CB53">
            <v>30809</v>
          </cell>
          <cell r="CC53">
            <v>786</v>
          </cell>
          <cell r="CK53">
            <v>31277</v>
          </cell>
          <cell r="CL53">
            <v>798</v>
          </cell>
          <cell r="CT53">
            <v>33159</v>
          </cell>
          <cell r="CU53">
            <v>847</v>
          </cell>
          <cell r="DC53">
            <v>33879</v>
          </cell>
          <cell r="DD53">
            <v>864</v>
          </cell>
        </row>
        <row r="54">
          <cell r="H54">
            <v>302641</v>
          </cell>
          <cell r="I54">
            <v>7725</v>
          </cell>
          <cell r="Q54">
            <v>331943</v>
          </cell>
          <cell r="R54">
            <v>8475</v>
          </cell>
          <cell r="Z54">
            <v>337573</v>
          </cell>
          <cell r="AA54">
            <v>8619</v>
          </cell>
          <cell r="AI54">
            <v>330917</v>
          </cell>
          <cell r="AJ54">
            <v>8450</v>
          </cell>
          <cell r="AR54">
            <v>307119</v>
          </cell>
          <cell r="AS54">
            <v>7839</v>
          </cell>
          <cell r="BA54">
            <v>307871</v>
          </cell>
          <cell r="BB54">
            <v>7858</v>
          </cell>
          <cell r="BJ54">
            <v>326268</v>
          </cell>
          <cell r="BK54">
            <v>8330</v>
          </cell>
          <cell r="BS54">
            <v>320342</v>
          </cell>
          <cell r="BT54">
            <v>8177</v>
          </cell>
          <cell r="CB54">
            <v>329477</v>
          </cell>
          <cell r="CC54">
            <v>8412</v>
          </cell>
          <cell r="CK54">
            <v>306898</v>
          </cell>
          <cell r="CL54">
            <v>7831</v>
          </cell>
          <cell r="CT54">
            <v>324782</v>
          </cell>
          <cell r="CU54">
            <v>8289</v>
          </cell>
          <cell r="DC54">
            <v>340893</v>
          </cell>
          <cell r="DD54">
            <v>8703</v>
          </cell>
        </row>
        <row r="55">
          <cell r="H55">
            <v>31265</v>
          </cell>
          <cell r="I55">
            <v>798</v>
          </cell>
          <cell r="Q55">
            <v>33817</v>
          </cell>
          <cell r="R55">
            <v>863</v>
          </cell>
          <cell r="Z55">
            <v>33409</v>
          </cell>
          <cell r="AA55">
            <v>852</v>
          </cell>
          <cell r="AI55">
            <v>33387</v>
          </cell>
          <cell r="AJ55">
            <v>852</v>
          </cell>
          <cell r="AR55">
            <v>31456</v>
          </cell>
          <cell r="AS55">
            <v>803</v>
          </cell>
          <cell r="BA55">
            <v>34544</v>
          </cell>
          <cell r="BB55">
            <v>882</v>
          </cell>
          <cell r="BJ55">
            <v>39162</v>
          </cell>
          <cell r="BK55">
            <v>1000</v>
          </cell>
          <cell r="BS55">
            <v>37359</v>
          </cell>
          <cell r="BT55">
            <v>953</v>
          </cell>
          <cell r="CB55">
            <v>36915</v>
          </cell>
          <cell r="CC55">
            <v>942</v>
          </cell>
          <cell r="CK55">
            <v>40897</v>
          </cell>
          <cell r="CL55">
            <v>1043</v>
          </cell>
          <cell r="CT55">
            <v>43372</v>
          </cell>
          <cell r="CU55">
            <v>1107</v>
          </cell>
          <cell r="DC55">
            <v>43910</v>
          </cell>
          <cell r="DD55">
            <v>1121</v>
          </cell>
        </row>
        <row r="56">
          <cell r="H56">
            <v>376836</v>
          </cell>
          <cell r="I56">
            <v>9619</v>
          </cell>
          <cell r="Q56">
            <v>364694</v>
          </cell>
          <cell r="R56">
            <v>9309</v>
          </cell>
          <cell r="Z56">
            <v>374424</v>
          </cell>
          <cell r="AA56">
            <v>9557</v>
          </cell>
          <cell r="AI56">
            <v>368974</v>
          </cell>
          <cell r="AJ56">
            <v>9418</v>
          </cell>
          <cell r="AR56">
            <v>374452</v>
          </cell>
          <cell r="AS56">
            <v>9557</v>
          </cell>
          <cell r="BA56">
            <v>382414</v>
          </cell>
          <cell r="BB56">
            <v>9761</v>
          </cell>
          <cell r="BJ56">
            <v>380072</v>
          </cell>
          <cell r="BK56">
            <v>9700</v>
          </cell>
          <cell r="BS56">
            <v>370933</v>
          </cell>
          <cell r="BT56">
            <v>9467</v>
          </cell>
          <cell r="CB56">
            <v>382582</v>
          </cell>
          <cell r="CC56">
            <v>9765</v>
          </cell>
          <cell r="CK56">
            <v>363058</v>
          </cell>
          <cell r="CL56">
            <v>9266</v>
          </cell>
          <cell r="CT56">
            <v>370614</v>
          </cell>
          <cell r="CU56">
            <v>9459</v>
          </cell>
          <cell r="DC56">
            <v>386348</v>
          </cell>
          <cell r="DD56">
            <v>9861</v>
          </cell>
        </row>
        <row r="57">
          <cell r="H57">
            <v>67430</v>
          </cell>
          <cell r="I57">
            <v>1722</v>
          </cell>
          <cell r="Q57">
            <v>63877</v>
          </cell>
          <cell r="R57">
            <v>1631</v>
          </cell>
          <cell r="Z57">
            <v>51484</v>
          </cell>
          <cell r="AA57">
            <v>1313</v>
          </cell>
          <cell r="AI57">
            <v>71007</v>
          </cell>
          <cell r="AJ57">
            <v>1813</v>
          </cell>
          <cell r="AR57">
            <v>73621</v>
          </cell>
          <cell r="AS57">
            <v>1880</v>
          </cell>
          <cell r="BA57">
            <v>76414</v>
          </cell>
          <cell r="BB57">
            <v>1952</v>
          </cell>
          <cell r="BJ57">
            <v>72089</v>
          </cell>
          <cell r="BK57">
            <v>1841</v>
          </cell>
          <cell r="BS57">
            <v>70725</v>
          </cell>
          <cell r="BT57">
            <v>1805</v>
          </cell>
          <cell r="CB57">
            <v>71341</v>
          </cell>
          <cell r="CC57">
            <v>1821</v>
          </cell>
          <cell r="CK57">
            <v>71361</v>
          </cell>
          <cell r="CL57">
            <v>1822</v>
          </cell>
          <cell r="CT57">
            <v>71024</v>
          </cell>
          <cell r="CU57">
            <v>1813</v>
          </cell>
          <cell r="DC57">
            <v>72722</v>
          </cell>
          <cell r="DD57">
            <v>1857</v>
          </cell>
        </row>
        <row r="58">
          <cell r="H58">
            <v>44211</v>
          </cell>
          <cell r="I58">
            <v>1129</v>
          </cell>
          <cell r="Q58">
            <v>40117</v>
          </cell>
          <cell r="R58">
            <v>1024</v>
          </cell>
          <cell r="Z58">
            <v>34406</v>
          </cell>
          <cell r="AA58">
            <v>878</v>
          </cell>
          <cell r="AI58">
            <v>34857</v>
          </cell>
          <cell r="AJ58">
            <v>890</v>
          </cell>
          <cell r="AR58">
            <v>35759</v>
          </cell>
          <cell r="AS58">
            <v>913</v>
          </cell>
          <cell r="BA58">
            <v>35919</v>
          </cell>
          <cell r="BB58">
            <v>917</v>
          </cell>
          <cell r="BJ58">
            <v>34724</v>
          </cell>
          <cell r="BK58">
            <v>887</v>
          </cell>
          <cell r="BS58">
            <v>33837</v>
          </cell>
          <cell r="BT58">
            <v>863</v>
          </cell>
          <cell r="CB58">
            <v>31972</v>
          </cell>
          <cell r="CC58">
            <v>816</v>
          </cell>
          <cell r="CK58">
            <v>32153</v>
          </cell>
          <cell r="CL58">
            <v>821</v>
          </cell>
          <cell r="CT58">
            <v>32204</v>
          </cell>
          <cell r="CU58">
            <v>822</v>
          </cell>
          <cell r="DC58">
            <v>31797</v>
          </cell>
          <cell r="DD58">
            <v>811</v>
          </cell>
        </row>
        <row r="59">
          <cell r="H59">
            <v>9591</v>
          </cell>
          <cell r="I59">
            <v>245</v>
          </cell>
          <cell r="Q59">
            <v>8854</v>
          </cell>
          <cell r="R59">
            <v>226</v>
          </cell>
          <cell r="Z59">
            <v>8390</v>
          </cell>
          <cell r="AA59">
            <v>214</v>
          </cell>
          <cell r="AI59">
            <v>8322</v>
          </cell>
          <cell r="AJ59">
            <v>212</v>
          </cell>
          <cell r="AR59">
            <v>7053</v>
          </cell>
          <cell r="AS59">
            <v>180</v>
          </cell>
          <cell r="BA59">
            <v>5990</v>
          </cell>
          <cell r="BB59">
            <v>153</v>
          </cell>
          <cell r="BJ59">
            <v>7340</v>
          </cell>
          <cell r="BK59">
            <v>187</v>
          </cell>
          <cell r="BS59">
            <v>8247</v>
          </cell>
          <cell r="BT59">
            <v>211</v>
          </cell>
          <cell r="CB59">
            <v>7233</v>
          </cell>
          <cell r="CC59">
            <v>184</v>
          </cell>
          <cell r="CK59">
            <v>7409</v>
          </cell>
          <cell r="CL59">
            <v>189</v>
          </cell>
          <cell r="CT59">
            <v>8926</v>
          </cell>
          <cell r="CU59">
            <v>228</v>
          </cell>
          <cell r="DC59">
            <v>7578</v>
          </cell>
          <cell r="DD59">
            <v>194</v>
          </cell>
        </row>
        <row r="60">
          <cell r="H60">
            <v>590394</v>
          </cell>
          <cell r="I60">
            <v>15069</v>
          </cell>
          <cell r="Q60">
            <v>622029</v>
          </cell>
          <cell r="R60">
            <v>15879</v>
          </cell>
          <cell r="Z60">
            <v>641863</v>
          </cell>
          <cell r="AA60">
            <v>16388</v>
          </cell>
          <cell r="AI60">
            <v>628682</v>
          </cell>
          <cell r="AJ60">
            <v>16049</v>
          </cell>
          <cell r="AR60">
            <v>607834</v>
          </cell>
          <cell r="AS60">
            <v>15515</v>
          </cell>
          <cell r="BA60">
            <v>630248</v>
          </cell>
          <cell r="BB60">
            <v>16089</v>
          </cell>
          <cell r="BJ60">
            <v>649205</v>
          </cell>
          <cell r="BK60">
            <v>16574</v>
          </cell>
          <cell r="BS60">
            <v>663614</v>
          </cell>
          <cell r="BT60">
            <v>16942</v>
          </cell>
          <cell r="CB60">
            <v>669443</v>
          </cell>
          <cell r="CC60">
            <v>17090</v>
          </cell>
          <cell r="CK60">
            <v>736686</v>
          </cell>
          <cell r="CL60">
            <v>18813</v>
          </cell>
          <cell r="CT60">
            <v>686263</v>
          </cell>
          <cell r="CU60">
            <v>17519</v>
          </cell>
          <cell r="DC60">
            <v>660051</v>
          </cell>
          <cell r="DD60">
            <v>16846</v>
          </cell>
        </row>
        <row r="61">
          <cell r="H61">
            <v>11396</v>
          </cell>
          <cell r="I61">
            <v>291</v>
          </cell>
          <cell r="Q61">
            <v>11486</v>
          </cell>
          <cell r="R61">
            <v>293</v>
          </cell>
          <cell r="Z61">
            <v>11156</v>
          </cell>
          <cell r="AA61">
            <v>285</v>
          </cell>
          <cell r="AI61">
            <v>11152</v>
          </cell>
          <cell r="AJ61">
            <v>284</v>
          </cell>
          <cell r="AR61">
            <v>7623</v>
          </cell>
          <cell r="AS61">
            <v>194</v>
          </cell>
          <cell r="BA61">
            <v>9617</v>
          </cell>
          <cell r="BB61">
            <v>245</v>
          </cell>
          <cell r="BJ61">
            <v>10057</v>
          </cell>
          <cell r="BK61">
            <v>257</v>
          </cell>
          <cell r="BS61">
            <v>9574</v>
          </cell>
          <cell r="BT61">
            <v>244</v>
          </cell>
          <cell r="CB61">
            <v>8466</v>
          </cell>
          <cell r="CC61">
            <v>215</v>
          </cell>
          <cell r="CK61">
            <v>10943</v>
          </cell>
          <cell r="CL61">
            <v>278</v>
          </cell>
          <cell r="CT61">
            <v>11052</v>
          </cell>
          <cell r="CU61">
            <v>281</v>
          </cell>
          <cell r="DC61">
            <v>13823</v>
          </cell>
          <cell r="DD61">
            <v>352</v>
          </cell>
        </row>
        <row r="62">
          <cell r="H62">
            <v>146541</v>
          </cell>
          <cell r="I62">
            <v>3744</v>
          </cell>
          <cell r="Q62">
            <v>119334</v>
          </cell>
          <cell r="R62">
            <v>3046</v>
          </cell>
          <cell r="Z62">
            <v>138096</v>
          </cell>
          <cell r="AA62">
            <v>3526</v>
          </cell>
          <cell r="AI62">
            <v>143798</v>
          </cell>
          <cell r="AJ62">
            <v>3671</v>
          </cell>
          <cell r="AR62">
            <v>145960</v>
          </cell>
          <cell r="AS62">
            <v>3727</v>
          </cell>
          <cell r="BA62">
            <v>145287</v>
          </cell>
          <cell r="BB62">
            <v>3709</v>
          </cell>
          <cell r="BJ62">
            <v>159960</v>
          </cell>
          <cell r="BK62">
            <v>4085</v>
          </cell>
          <cell r="BS62">
            <v>159472</v>
          </cell>
          <cell r="BT62">
            <v>4072</v>
          </cell>
          <cell r="CB62">
            <v>159657</v>
          </cell>
          <cell r="CC62">
            <v>4077</v>
          </cell>
          <cell r="CK62">
            <v>147724</v>
          </cell>
          <cell r="CL62">
            <v>3771</v>
          </cell>
          <cell r="CT62">
            <v>154896</v>
          </cell>
          <cell r="CU62">
            <v>3954</v>
          </cell>
          <cell r="DC62">
            <v>156798</v>
          </cell>
          <cell r="DD62">
            <v>4003</v>
          </cell>
        </row>
        <row r="63">
          <cell r="H63">
            <v>86834</v>
          </cell>
          <cell r="I63">
            <v>2216</v>
          </cell>
          <cell r="Q63">
            <v>93143</v>
          </cell>
          <cell r="R63">
            <v>2378</v>
          </cell>
          <cell r="Z63">
            <v>90566</v>
          </cell>
          <cell r="AA63">
            <v>2312</v>
          </cell>
          <cell r="AI63">
            <v>87292</v>
          </cell>
          <cell r="AJ63">
            <v>2228</v>
          </cell>
          <cell r="AR63">
            <v>91044</v>
          </cell>
          <cell r="AS63">
            <v>2323</v>
          </cell>
          <cell r="BA63">
            <v>97001</v>
          </cell>
          <cell r="BB63">
            <v>2476</v>
          </cell>
          <cell r="BJ63">
            <v>91854</v>
          </cell>
          <cell r="BK63">
            <v>2344</v>
          </cell>
          <cell r="BS63">
            <v>94788</v>
          </cell>
          <cell r="BT63">
            <v>2420</v>
          </cell>
          <cell r="CB63">
            <v>93930</v>
          </cell>
          <cell r="CC63">
            <v>2398</v>
          </cell>
          <cell r="CK63">
            <v>97340</v>
          </cell>
          <cell r="CL63">
            <v>2485</v>
          </cell>
          <cell r="CT63">
            <v>93833</v>
          </cell>
          <cell r="CU63">
            <v>2396</v>
          </cell>
          <cell r="DC63">
            <v>98468</v>
          </cell>
          <cell r="DD63">
            <v>2514</v>
          </cell>
        </row>
        <row r="64">
          <cell r="H64">
            <v>121767</v>
          </cell>
          <cell r="I64">
            <v>3109</v>
          </cell>
          <cell r="Q64">
            <v>120455</v>
          </cell>
          <cell r="R64">
            <v>3075</v>
          </cell>
          <cell r="Z64">
            <v>119201</v>
          </cell>
          <cell r="AA64">
            <v>3043</v>
          </cell>
          <cell r="AI64">
            <v>121265</v>
          </cell>
          <cell r="AJ64">
            <v>3096</v>
          </cell>
          <cell r="AR64">
            <v>123701</v>
          </cell>
          <cell r="AS64">
            <v>3159</v>
          </cell>
          <cell r="BA64">
            <v>121343</v>
          </cell>
          <cell r="BB64">
            <v>3098</v>
          </cell>
          <cell r="BJ64">
            <v>121811</v>
          </cell>
          <cell r="BK64">
            <v>3109</v>
          </cell>
          <cell r="BS64">
            <v>116849</v>
          </cell>
          <cell r="BT64">
            <v>2983</v>
          </cell>
          <cell r="CB64">
            <v>122391</v>
          </cell>
          <cell r="CC64">
            <v>3124</v>
          </cell>
          <cell r="CK64">
            <v>123148</v>
          </cell>
          <cell r="CL64">
            <v>3144</v>
          </cell>
          <cell r="CT64">
            <v>123429</v>
          </cell>
          <cell r="CU64">
            <v>3151</v>
          </cell>
          <cell r="DC64">
            <v>122677</v>
          </cell>
          <cell r="DD64">
            <v>3131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d Elig &amp; Non-Fed Calworks"/>
    </sheetNames>
    <sheetDataSet>
      <sheetData sheetId="0">
        <row r="4">
          <cell r="E4">
            <v>2683.76</v>
          </cell>
          <cell r="F4">
            <v>104408.55</v>
          </cell>
          <cell r="J4">
            <v>2589.66</v>
          </cell>
          <cell r="K4">
            <v>100741.52</v>
          </cell>
          <cell r="O4">
            <v>2461.05</v>
          </cell>
          <cell r="P4">
            <v>95725.79</v>
          </cell>
          <cell r="T4">
            <v>0</v>
          </cell>
          <cell r="U4">
            <v>0</v>
          </cell>
          <cell r="Y4">
            <v>1862.71</v>
          </cell>
          <cell r="Z4">
            <v>61355.17</v>
          </cell>
          <cell r="AD4">
            <v>2834.31</v>
          </cell>
          <cell r="AE4">
            <v>99872.68</v>
          </cell>
          <cell r="AI4">
            <v>1535.36</v>
          </cell>
          <cell r="AJ4">
            <v>50525.98</v>
          </cell>
          <cell r="AN4">
            <v>1415.13</v>
          </cell>
          <cell r="AO4">
            <v>45611.49</v>
          </cell>
          <cell r="AS4">
            <v>1721.75</v>
          </cell>
          <cell r="AT4">
            <v>57587.58</v>
          </cell>
          <cell r="AX4">
            <v>2570</v>
          </cell>
          <cell r="AY4">
            <v>90740.98</v>
          </cell>
          <cell r="BC4">
            <v>2547.74</v>
          </cell>
          <cell r="BD4">
            <v>88197.78</v>
          </cell>
          <cell r="BH4">
            <v>3379.54</v>
          </cell>
          <cell r="BI4">
            <v>119165.12</v>
          </cell>
        </row>
        <row r="5">
          <cell r="E5">
            <v>0</v>
          </cell>
          <cell r="F5">
            <v>0</v>
          </cell>
          <cell r="J5">
            <v>0</v>
          </cell>
          <cell r="K5">
            <v>0</v>
          </cell>
          <cell r="O5">
            <v>0</v>
          </cell>
          <cell r="P5">
            <v>0</v>
          </cell>
          <cell r="T5">
            <v>0</v>
          </cell>
          <cell r="U5">
            <v>0</v>
          </cell>
          <cell r="Y5">
            <v>0</v>
          </cell>
          <cell r="Z5">
            <v>0</v>
          </cell>
          <cell r="AD5">
            <v>0</v>
          </cell>
          <cell r="AE5">
            <v>0</v>
          </cell>
          <cell r="AI5">
            <v>0</v>
          </cell>
          <cell r="AJ5">
            <v>0</v>
          </cell>
          <cell r="AN5">
            <v>0</v>
          </cell>
          <cell r="AO5">
            <v>0</v>
          </cell>
          <cell r="AS5">
            <v>0</v>
          </cell>
          <cell r="AT5">
            <v>0</v>
          </cell>
          <cell r="AX5">
            <v>0</v>
          </cell>
          <cell r="AY5">
            <v>0</v>
          </cell>
          <cell r="BC5">
            <v>0</v>
          </cell>
          <cell r="BD5">
            <v>0</v>
          </cell>
          <cell r="BH5">
            <v>0</v>
          </cell>
          <cell r="BI5">
            <v>0</v>
          </cell>
        </row>
        <row r="6">
          <cell r="E6">
            <v>14.54</v>
          </cell>
          <cell r="F6">
            <v>566.98</v>
          </cell>
          <cell r="J6">
            <v>46.28</v>
          </cell>
          <cell r="K6">
            <v>1804.89</v>
          </cell>
          <cell r="O6">
            <v>12.07</v>
          </cell>
          <cell r="P6">
            <v>470.59</v>
          </cell>
          <cell r="T6">
            <v>34.14</v>
          </cell>
          <cell r="U6">
            <v>1331.41</v>
          </cell>
          <cell r="Y6">
            <v>26.52</v>
          </cell>
          <cell r="Z6">
            <v>884.23</v>
          </cell>
          <cell r="AD6">
            <v>40.94</v>
          </cell>
          <cell r="AE6">
            <v>1446.84</v>
          </cell>
          <cell r="AI6">
            <v>9.91</v>
          </cell>
          <cell r="AJ6">
            <v>336.45</v>
          </cell>
          <cell r="AN6">
            <v>9.27</v>
          </cell>
          <cell r="AO6">
            <v>261.55</v>
          </cell>
          <cell r="AS6">
            <v>6.89</v>
          </cell>
          <cell r="AT6">
            <v>168.79</v>
          </cell>
          <cell r="AX6">
            <v>35.16</v>
          </cell>
          <cell r="AY6">
            <v>1186.9</v>
          </cell>
          <cell r="BC6">
            <v>30.83</v>
          </cell>
          <cell r="BD6">
            <v>1002.09</v>
          </cell>
          <cell r="BH6">
            <v>120.24</v>
          </cell>
          <cell r="BI6">
            <v>4439.52</v>
          </cell>
        </row>
        <row r="7">
          <cell r="E7">
            <v>480.75</v>
          </cell>
          <cell r="F7">
            <v>18748.88</v>
          </cell>
          <cell r="J7">
            <v>691.62</v>
          </cell>
          <cell r="K7">
            <v>26973.19</v>
          </cell>
          <cell r="O7">
            <v>627.14</v>
          </cell>
          <cell r="P7">
            <v>24458.37</v>
          </cell>
          <cell r="T7">
            <v>254.22</v>
          </cell>
          <cell r="U7">
            <v>9914.52</v>
          </cell>
          <cell r="Y7">
            <v>342.17</v>
          </cell>
          <cell r="Z7">
            <v>11978.94</v>
          </cell>
          <cell r="AD7">
            <v>379.79</v>
          </cell>
          <cell r="AE7">
            <v>13502.23</v>
          </cell>
          <cell r="AI7">
            <v>362.31</v>
          </cell>
          <cell r="AJ7">
            <v>12993.37</v>
          </cell>
          <cell r="AN7">
            <v>211.33</v>
          </cell>
          <cell r="AO7">
            <v>7135.82</v>
          </cell>
          <cell r="AS7">
            <v>197.94</v>
          </cell>
          <cell r="AT7">
            <v>6649.69</v>
          </cell>
          <cell r="AX7">
            <v>397.2</v>
          </cell>
          <cell r="AY7">
            <v>14274.37</v>
          </cell>
          <cell r="BC7">
            <v>508.21</v>
          </cell>
          <cell r="BD7">
            <v>18499.81</v>
          </cell>
          <cell r="BH7">
            <v>657.86</v>
          </cell>
          <cell r="BI7">
            <v>24306.71</v>
          </cell>
        </row>
        <row r="8">
          <cell r="E8">
            <v>2.82</v>
          </cell>
          <cell r="F8">
            <v>109.72</v>
          </cell>
          <cell r="J8">
            <v>13.84</v>
          </cell>
          <cell r="K8">
            <v>539.77</v>
          </cell>
          <cell r="O8">
            <v>31.89</v>
          </cell>
          <cell r="P8">
            <v>1243.79</v>
          </cell>
          <cell r="T8">
            <v>13.38</v>
          </cell>
          <cell r="U8">
            <v>521.77</v>
          </cell>
          <cell r="Y8">
            <v>17.63</v>
          </cell>
          <cell r="Z8">
            <v>581.55</v>
          </cell>
          <cell r="AD8">
            <v>28.08</v>
          </cell>
          <cell r="AE8">
            <v>999</v>
          </cell>
          <cell r="AI8">
            <v>27.14</v>
          </cell>
          <cell r="AJ8">
            <v>963.09</v>
          </cell>
          <cell r="AN8">
            <v>22.47</v>
          </cell>
          <cell r="AO8">
            <v>732.81</v>
          </cell>
          <cell r="AS8">
            <v>24.84</v>
          </cell>
          <cell r="AT8">
            <v>868.39</v>
          </cell>
          <cell r="AX8">
            <v>29.14</v>
          </cell>
          <cell r="AY8">
            <v>1036.36</v>
          </cell>
          <cell r="BC8">
            <v>30.11</v>
          </cell>
          <cell r="BD8">
            <v>1024.66</v>
          </cell>
          <cell r="BH8">
            <v>21.5</v>
          </cell>
          <cell r="BI8">
            <v>734.52</v>
          </cell>
        </row>
        <row r="9">
          <cell r="E9">
            <v>22.12</v>
          </cell>
          <cell r="F9">
            <v>862.7</v>
          </cell>
          <cell r="J9">
            <v>58.7</v>
          </cell>
          <cell r="K9">
            <v>2288.92</v>
          </cell>
          <cell r="O9">
            <v>22.53</v>
          </cell>
          <cell r="P9">
            <v>878.57</v>
          </cell>
          <cell r="T9">
            <v>10.37</v>
          </cell>
          <cell r="U9">
            <v>404.53</v>
          </cell>
          <cell r="Y9">
            <v>10.43</v>
          </cell>
          <cell r="Z9">
            <v>354.5</v>
          </cell>
          <cell r="AD9">
            <v>16.1</v>
          </cell>
          <cell r="AE9">
            <v>577.91</v>
          </cell>
          <cell r="AI9">
            <v>19.11</v>
          </cell>
          <cell r="AJ9">
            <v>695.36</v>
          </cell>
          <cell r="AN9">
            <v>9.4</v>
          </cell>
          <cell r="AO9">
            <v>316.52</v>
          </cell>
          <cell r="AS9">
            <v>9.44</v>
          </cell>
          <cell r="AT9">
            <v>318.02</v>
          </cell>
          <cell r="AX9">
            <v>1.56</v>
          </cell>
          <cell r="AY9">
            <v>60.63</v>
          </cell>
          <cell r="BC9">
            <v>13.54</v>
          </cell>
          <cell r="BD9">
            <v>477.75</v>
          </cell>
          <cell r="BH9">
            <v>10.42</v>
          </cell>
          <cell r="BI9">
            <v>356.46</v>
          </cell>
        </row>
        <row r="10">
          <cell r="E10">
            <v>1147.89</v>
          </cell>
          <cell r="F10">
            <v>44767.79</v>
          </cell>
          <cell r="J10">
            <v>1519.87</v>
          </cell>
          <cell r="K10">
            <v>59275.02</v>
          </cell>
          <cell r="O10">
            <v>860.04</v>
          </cell>
          <cell r="P10">
            <v>32941.84</v>
          </cell>
          <cell r="T10">
            <v>831.9</v>
          </cell>
          <cell r="U10">
            <v>32444.36</v>
          </cell>
          <cell r="Y10">
            <v>670.74</v>
          </cell>
          <cell r="Z10">
            <v>22589.73</v>
          </cell>
          <cell r="AD10">
            <v>977.42</v>
          </cell>
          <cell r="AE10">
            <v>34603.2</v>
          </cell>
          <cell r="AI10">
            <v>713.75</v>
          </cell>
          <cell r="AJ10">
            <v>24368.15</v>
          </cell>
          <cell r="AN10">
            <v>736.49</v>
          </cell>
          <cell r="AO10">
            <v>24557.54</v>
          </cell>
          <cell r="AS10">
            <v>699.04</v>
          </cell>
          <cell r="AT10">
            <v>23039.75</v>
          </cell>
          <cell r="AX10">
            <v>1490.76</v>
          </cell>
          <cell r="AY10">
            <v>54288.61</v>
          </cell>
          <cell r="BC10">
            <v>991.14</v>
          </cell>
          <cell r="BD10">
            <v>34378.24</v>
          </cell>
          <cell r="BH10">
            <v>1416.03</v>
          </cell>
          <cell r="BI10">
            <v>50942.8</v>
          </cell>
        </row>
        <row r="11">
          <cell r="E11">
            <v>144.16</v>
          </cell>
          <cell r="F11">
            <v>5622.14</v>
          </cell>
          <cell r="J11">
            <v>160.7</v>
          </cell>
          <cell r="K11">
            <v>6267.67</v>
          </cell>
          <cell r="O11">
            <v>239.13</v>
          </cell>
          <cell r="P11">
            <v>9326.04</v>
          </cell>
          <cell r="T11">
            <v>53.6</v>
          </cell>
          <cell r="U11">
            <v>2090.23</v>
          </cell>
          <cell r="Y11">
            <v>58.63</v>
          </cell>
          <cell r="Z11">
            <v>1850.47</v>
          </cell>
          <cell r="AD11">
            <v>132.75</v>
          </cell>
          <cell r="AE11">
            <v>4695.87</v>
          </cell>
          <cell r="AI11">
            <v>83.6</v>
          </cell>
          <cell r="AJ11">
            <v>2836</v>
          </cell>
          <cell r="AN11">
            <v>45.88</v>
          </cell>
          <cell r="AO11">
            <v>1444.98</v>
          </cell>
          <cell r="AS11">
            <v>154.09</v>
          </cell>
          <cell r="AT11">
            <v>5515.95</v>
          </cell>
          <cell r="AX11">
            <v>152.05</v>
          </cell>
          <cell r="AY11">
            <v>5437.12</v>
          </cell>
          <cell r="BC11">
            <v>84.13</v>
          </cell>
          <cell r="BD11">
            <v>2728.35</v>
          </cell>
          <cell r="BH11">
            <v>179.51</v>
          </cell>
          <cell r="BI11">
            <v>6591.76</v>
          </cell>
        </row>
        <row r="12">
          <cell r="E12">
            <v>324.13</v>
          </cell>
          <cell r="F12">
            <v>12640.84</v>
          </cell>
          <cell r="J12">
            <v>29.3</v>
          </cell>
          <cell r="K12">
            <v>1142.59</v>
          </cell>
          <cell r="O12">
            <v>521.4</v>
          </cell>
          <cell r="P12">
            <v>20334.8</v>
          </cell>
          <cell r="T12">
            <v>80.39</v>
          </cell>
          <cell r="U12">
            <v>3135.27</v>
          </cell>
          <cell r="Y12">
            <v>95.12</v>
          </cell>
          <cell r="Z12">
            <v>3307.54</v>
          </cell>
          <cell r="AD12">
            <v>153.75</v>
          </cell>
          <cell r="AE12">
            <v>5531.15</v>
          </cell>
          <cell r="AI12">
            <v>134.73</v>
          </cell>
          <cell r="AJ12">
            <v>4836</v>
          </cell>
          <cell r="AN12">
            <v>66.51</v>
          </cell>
          <cell r="AO12">
            <v>2225.88</v>
          </cell>
          <cell r="AS12">
            <v>79.23</v>
          </cell>
          <cell r="AT12">
            <v>2656.3</v>
          </cell>
          <cell r="AX12">
            <v>122.91</v>
          </cell>
          <cell r="AY12">
            <v>4421.58</v>
          </cell>
          <cell r="BC12">
            <v>61.44</v>
          </cell>
          <cell r="BD12">
            <v>2208.95</v>
          </cell>
          <cell r="BH12">
            <v>135.89</v>
          </cell>
          <cell r="BI12">
            <v>4826.49</v>
          </cell>
        </row>
        <row r="13">
          <cell r="E13">
            <v>4802.08</v>
          </cell>
          <cell r="F13">
            <v>186881.22</v>
          </cell>
          <cell r="J13">
            <v>0</v>
          </cell>
          <cell r="K13">
            <v>0</v>
          </cell>
          <cell r="O13">
            <v>3188.83</v>
          </cell>
          <cell r="P13">
            <v>124364.55</v>
          </cell>
          <cell r="T13">
            <v>3167.39</v>
          </cell>
          <cell r="U13">
            <v>123528.38</v>
          </cell>
          <cell r="Y13">
            <v>3205.08</v>
          </cell>
          <cell r="Z13">
            <v>109393.49</v>
          </cell>
          <cell r="AD13">
            <v>3476.95</v>
          </cell>
          <cell r="AE13">
            <v>120674.22</v>
          </cell>
          <cell r="AI13">
            <v>2533.61</v>
          </cell>
          <cell r="AJ13">
            <v>83376.6</v>
          </cell>
          <cell r="AN13">
            <v>2231.09</v>
          </cell>
          <cell r="AO13">
            <v>71872.83</v>
          </cell>
          <cell r="AS13">
            <v>2332.12</v>
          </cell>
          <cell r="AT13">
            <v>74474.07</v>
          </cell>
          <cell r="AX13">
            <v>5050.86</v>
          </cell>
          <cell r="AY13">
            <v>179848.63</v>
          </cell>
          <cell r="BC13">
            <v>4770.61</v>
          </cell>
          <cell r="BD13">
            <v>168257.47</v>
          </cell>
          <cell r="BH13">
            <v>4689.32</v>
          </cell>
          <cell r="BI13">
            <v>165788.38</v>
          </cell>
        </row>
        <row r="14">
          <cell r="E14">
            <v>15.25</v>
          </cell>
          <cell r="F14">
            <v>594.83</v>
          </cell>
          <cell r="J14">
            <v>91.5</v>
          </cell>
          <cell r="K14">
            <v>3568.26</v>
          </cell>
          <cell r="O14">
            <v>6.14</v>
          </cell>
          <cell r="P14">
            <v>239.39</v>
          </cell>
          <cell r="T14">
            <v>13.79</v>
          </cell>
          <cell r="U14">
            <v>537.86</v>
          </cell>
          <cell r="Y14">
            <v>7.96</v>
          </cell>
          <cell r="Z14">
            <v>258.13</v>
          </cell>
          <cell r="AD14">
            <v>11.86</v>
          </cell>
          <cell r="AE14">
            <v>394.58</v>
          </cell>
          <cell r="AI14">
            <v>97.74</v>
          </cell>
          <cell r="AJ14">
            <v>3701.39</v>
          </cell>
          <cell r="AN14">
            <v>5.31</v>
          </cell>
          <cell r="AO14">
            <v>151.07</v>
          </cell>
          <cell r="AS14">
            <v>13.98</v>
          </cell>
          <cell r="AT14">
            <v>395.72</v>
          </cell>
          <cell r="AX14">
            <v>25</v>
          </cell>
          <cell r="AY14">
            <v>882.91</v>
          </cell>
          <cell r="BC14">
            <v>23.26</v>
          </cell>
          <cell r="BD14">
            <v>707.32</v>
          </cell>
          <cell r="BH14">
            <v>99.73</v>
          </cell>
          <cell r="BI14">
            <v>3835.63</v>
          </cell>
        </row>
        <row r="15">
          <cell r="E15">
            <v>80.07</v>
          </cell>
          <cell r="F15">
            <v>3122.69</v>
          </cell>
          <cell r="J15">
            <v>146.39</v>
          </cell>
          <cell r="K15">
            <v>5709.32</v>
          </cell>
          <cell r="O15">
            <v>90.81</v>
          </cell>
          <cell r="P15">
            <v>3541.37</v>
          </cell>
          <cell r="T15">
            <v>36.81</v>
          </cell>
          <cell r="U15">
            <v>1435.54</v>
          </cell>
          <cell r="Y15">
            <v>-7.16</v>
          </cell>
          <cell r="Z15">
            <v>-960</v>
          </cell>
          <cell r="AD15">
            <v>48.01</v>
          </cell>
          <cell r="AE15">
            <v>1253.15</v>
          </cell>
          <cell r="AI15">
            <v>65.2</v>
          </cell>
          <cell r="AJ15">
            <v>1951.52</v>
          </cell>
          <cell r="AN15">
            <v>81.77</v>
          </cell>
          <cell r="AO15">
            <v>2515.7</v>
          </cell>
          <cell r="AS15">
            <v>77.99</v>
          </cell>
          <cell r="AT15">
            <v>2427.48</v>
          </cell>
          <cell r="AX15">
            <v>94.99</v>
          </cell>
          <cell r="AY15">
            <v>3004.39</v>
          </cell>
          <cell r="BC15">
            <v>265.44</v>
          </cell>
          <cell r="BD15">
            <v>9522.3</v>
          </cell>
          <cell r="BH15">
            <v>141.95</v>
          </cell>
          <cell r="BI15">
            <v>4668.15</v>
          </cell>
        </row>
        <row r="16">
          <cell r="E16">
            <v>512.87</v>
          </cell>
          <cell r="F16">
            <v>19811.9</v>
          </cell>
          <cell r="J16">
            <v>385.99</v>
          </cell>
          <cell r="K16">
            <v>15003.64</v>
          </cell>
          <cell r="O16">
            <v>0</v>
          </cell>
          <cell r="P16">
            <v>0</v>
          </cell>
          <cell r="T16">
            <v>376.35</v>
          </cell>
          <cell r="U16">
            <v>14677.35</v>
          </cell>
          <cell r="Y16">
            <v>271.8</v>
          </cell>
          <cell r="Z16">
            <v>9355.56</v>
          </cell>
          <cell r="AD16">
            <v>359.14</v>
          </cell>
          <cell r="AE16">
            <v>12640.85</v>
          </cell>
          <cell r="AI16">
            <v>260.29</v>
          </cell>
          <cell r="AJ16">
            <v>8813.32</v>
          </cell>
          <cell r="AN16">
            <v>498.4</v>
          </cell>
          <cell r="AO16">
            <v>17817.5</v>
          </cell>
          <cell r="AS16">
            <v>306.65</v>
          </cell>
          <cell r="AT16">
            <v>10271.49</v>
          </cell>
          <cell r="AX16">
            <v>662.98</v>
          </cell>
          <cell r="AY16">
            <v>23988.98</v>
          </cell>
          <cell r="BC16">
            <v>470.26</v>
          </cell>
          <cell r="BD16">
            <v>16536.97</v>
          </cell>
          <cell r="BH16">
            <v>621.86</v>
          </cell>
          <cell r="BI16">
            <v>22076.24</v>
          </cell>
        </row>
        <row r="17">
          <cell r="E17">
            <v>12.18</v>
          </cell>
          <cell r="F17">
            <v>474.82</v>
          </cell>
          <cell r="J17">
            <v>41.33</v>
          </cell>
          <cell r="K17">
            <v>1611.67</v>
          </cell>
          <cell r="O17">
            <v>0</v>
          </cell>
          <cell r="P17">
            <v>0</v>
          </cell>
          <cell r="T17">
            <v>0</v>
          </cell>
          <cell r="U17">
            <v>0</v>
          </cell>
          <cell r="Y17">
            <v>0.39</v>
          </cell>
          <cell r="Z17">
            <v>7.12</v>
          </cell>
          <cell r="AD17">
            <v>0.76</v>
          </cell>
          <cell r="AE17">
            <v>29.6</v>
          </cell>
          <cell r="AI17">
            <v>0.33</v>
          </cell>
          <cell r="AJ17">
            <v>12.92</v>
          </cell>
          <cell r="AN17">
            <v>0</v>
          </cell>
          <cell r="AO17">
            <v>0</v>
          </cell>
          <cell r="AS17">
            <v>0</v>
          </cell>
          <cell r="AT17">
            <v>0</v>
          </cell>
          <cell r="AX17">
            <v>0.08</v>
          </cell>
          <cell r="AY17">
            <v>3.14</v>
          </cell>
          <cell r="BC17">
            <v>0.41</v>
          </cell>
          <cell r="BD17">
            <v>16.15</v>
          </cell>
          <cell r="BH17">
            <v>0.59</v>
          </cell>
          <cell r="BI17">
            <v>23.12</v>
          </cell>
        </row>
        <row r="18">
          <cell r="E18">
            <v>1747.62</v>
          </cell>
          <cell r="F18">
            <v>68157.34</v>
          </cell>
          <cell r="J18">
            <v>1336.8</v>
          </cell>
          <cell r="K18">
            <v>52135.28</v>
          </cell>
          <cell r="O18">
            <v>0</v>
          </cell>
          <cell r="P18">
            <v>0</v>
          </cell>
          <cell r="T18">
            <v>1137.87</v>
          </cell>
          <cell r="U18">
            <v>44327.22</v>
          </cell>
          <cell r="Y18">
            <v>1664.13</v>
          </cell>
          <cell r="Z18">
            <v>59248.97</v>
          </cell>
          <cell r="AD18">
            <v>1537.37</v>
          </cell>
          <cell r="AE18">
            <v>54295.59</v>
          </cell>
          <cell r="AI18">
            <v>1077</v>
          </cell>
          <cell r="AJ18">
            <v>35964.02</v>
          </cell>
          <cell r="AN18">
            <v>921.55</v>
          </cell>
          <cell r="AO18">
            <v>30105.36</v>
          </cell>
          <cell r="AS18">
            <v>67.87</v>
          </cell>
          <cell r="AT18">
            <v>-2144.37</v>
          </cell>
          <cell r="AX18">
            <v>2808.72</v>
          </cell>
          <cell r="AY18">
            <v>101370.58</v>
          </cell>
          <cell r="BC18">
            <v>1967.09</v>
          </cell>
          <cell r="BD18">
            <v>66282.62</v>
          </cell>
          <cell r="BH18">
            <v>2544.31</v>
          </cell>
          <cell r="BI18">
            <v>93270.56</v>
          </cell>
        </row>
        <row r="19">
          <cell r="E19">
            <v>652.65</v>
          </cell>
          <cell r="F19">
            <v>25453.44</v>
          </cell>
          <cell r="J19">
            <v>461.99</v>
          </cell>
          <cell r="K19">
            <v>18017.6</v>
          </cell>
          <cell r="O19">
            <v>453.71</v>
          </cell>
          <cell r="P19">
            <v>17694.65</v>
          </cell>
          <cell r="T19">
            <v>449.17</v>
          </cell>
          <cell r="U19">
            <v>17517.6</v>
          </cell>
          <cell r="Y19">
            <v>467.79</v>
          </cell>
          <cell r="Z19">
            <v>16438.45</v>
          </cell>
          <cell r="AD19">
            <v>498.69</v>
          </cell>
          <cell r="AE19">
            <v>17699.39</v>
          </cell>
          <cell r="AI19">
            <v>359</v>
          </cell>
          <cell r="AJ19">
            <v>12164.37</v>
          </cell>
          <cell r="AN19">
            <v>382.54</v>
          </cell>
          <cell r="AO19">
            <v>12952.64</v>
          </cell>
          <cell r="AS19">
            <v>363.42</v>
          </cell>
          <cell r="AT19">
            <v>11938.13</v>
          </cell>
          <cell r="AX19">
            <v>749.35</v>
          </cell>
          <cell r="AY19">
            <v>26752.51</v>
          </cell>
          <cell r="BC19">
            <v>650.76</v>
          </cell>
          <cell r="BD19">
            <v>22727.46</v>
          </cell>
          <cell r="BH19">
            <v>657.03</v>
          </cell>
          <cell r="BI19">
            <v>23042.67</v>
          </cell>
        </row>
        <row r="20">
          <cell r="E20">
            <v>433.4</v>
          </cell>
          <cell r="F20">
            <v>16902.78</v>
          </cell>
          <cell r="J20">
            <v>122</v>
          </cell>
          <cell r="K20">
            <v>4758.19</v>
          </cell>
          <cell r="O20">
            <v>91.9</v>
          </cell>
          <cell r="P20">
            <v>3584.36</v>
          </cell>
          <cell r="T20">
            <v>0</v>
          </cell>
          <cell r="U20">
            <v>0</v>
          </cell>
          <cell r="Y20">
            <v>125.4</v>
          </cell>
          <cell r="Z20">
            <v>4550.22</v>
          </cell>
          <cell r="AD20">
            <v>131.12</v>
          </cell>
          <cell r="AE20">
            <v>4781.97</v>
          </cell>
          <cell r="AI20">
            <v>132.6</v>
          </cell>
          <cell r="AJ20">
            <v>4935.26</v>
          </cell>
          <cell r="AN20">
            <v>91.71</v>
          </cell>
          <cell r="AO20">
            <v>3410.93</v>
          </cell>
          <cell r="AS20">
            <v>81.52</v>
          </cell>
          <cell r="AT20">
            <v>2914.42</v>
          </cell>
          <cell r="AX20">
            <v>112.82</v>
          </cell>
          <cell r="AY20">
            <v>4178.94</v>
          </cell>
          <cell r="BC20">
            <v>144.05</v>
          </cell>
          <cell r="BD20">
            <v>5265.97</v>
          </cell>
          <cell r="BH20">
            <v>350.36</v>
          </cell>
          <cell r="BI20">
            <v>13210.42</v>
          </cell>
        </row>
        <row r="21">
          <cell r="E21">
            <v>143.48</v>
          </cell>
          <cell r="F21">
            <v>5595.38</v>
          </cell>
          <cell r="J21">
            <v>126.68</v>
          </cell>
          <cell r="K21">
            <v>4940.69</v>
          </cell>
          <cell r="O21">
            <v>36.64</v>
          </cell>
          <cell r="P21">
            <v>1428.9</v>
          </cell>
          <cell r="T21">
            <v>47.61</v>
          </cell>
          <cell r="U21">
            <v>1856.71</v>
          </cell>
          <cell r="Y21">
            <v>23.01</v>
          </cell>
          <cell r="Z21">
            <v>538.48</v>
          </cell>
          <cell r="AD21">
            <v>68.69</v>
          </cell>
          <cell r="AE21">
            <v>2332.5</v>
          </cell>
          <cell r="AI21">
            <v>39.84</v>
          </cell>
          <cell r="AJ21">
            <v>1256.94</v>
          </cell>
          <cell r="AN21">
            <v>35.71</v>
          </cell>
          <cell r="AO21">
            <v>1006.28</v>
          </cell>
          <cell r="AS21">
            <v>29.27</v>
          </cell>
          <cell r="AT21">
            <v>824.39</v>
          </cell>
          <cell r="AX21">
            <v>56.66</v>
          </cell>
          <cell r="AY21">
            <v>1748.88</v>
          </cell>
          <cell r="BC21">
            <v>66.34</v>
          </cell>
          <cell r="BD21">
            <v>2125.74</v>
          </cell>
          <cell r="BH21">
            <v>53.87</v>
          </cell>
          <cell r="BI21">
            <v>1740.41</v>
          </cell>
        </row>
        <row r="22">
          <cell r="E22">
            <v>11869.42</v>
          </cell>
          <cell r="F22">
            <v>439882.88</v>
          </cell>
          <cell r="J22">
            <v>11059.99</v>
          </cell>
          <cell r="K22">
            <v>406386.35</v>
          </cell>
          <cell r="O22">
            <v>6319.35</v>
          </cell>
          <cell r="P22">
            <v>233758.33</v>
          </cell>
          <cell r="T22">
            <v>6503</v>
          </cell>
          <cell r="U22">
            <v>240308.34</v>
          </cell>
          <cell r="Y22">
            <v>0</v>
          </cell>
          <cell r="Z22">
            <v>0</v>
          </cell>
          <cell r="AD22">
            <v>7723.02</v>
          </cell>
          <cell r="AE22">
            <v>271743.67</v>
          </cell>
          <cell r="AI22">
            <v>6785.76</v>
          </cell>
          <cell r="AJ22">
            <v>231301.83</v>
          </cell>
          <cell r="AN22">
            <v>6410.99</v>
          </cell>
          <cell r="AO22">
            <v>215672.87</v>
          </cell>
          <cell r="AS22">
            <v>7591.23</v>
          </cell>
          <cell r="AT22">
            <v>254376.88</v>
          </cell>
          <cell r="AX22">
            <v>14592.29</v>
          </cell>
          <cell r="AY22">
            <v>522724.37</v>
          </cell>
          <cell r="BC22">
            <v>13831.73</v>
          </cell>
          <cell r="BD22">
            <v>483056.35</v>
          </cell>
          <cell r="BH22">
            <v>14720.4</v>
          </cell>
          <cell r="BI22">
            <v>522445.08</v>
          </cell>
        </row>
        <row r="23">
          <cell r="E23">
            <v>598.24</v>
          </cell>
          <cell r="F23">
            <v>23331.24</v>
          </cell>
          <cell r="J23">
            <v>450.23</v>
          </cell>
          <cell r="K23">
            <v>17558.83</v>
          </cell>
          <cell r="O23">
            <v>0</v>
          </cell>
          <cell r="P23">
            <v>0</v>
          </cell>
          <cell r="T23">
            <v>276.25</v>
          </cell>
          <cell r="U23">
            <v>10773.56</v>
          </cell>
          <cell r="Y23">
            <v>243.6</v>
          </cell>
          <cell r="Z23">
            <v>7944.58</v>
          </cell>
          <cell r="AD23">
            <v>481.49</v>
          </cell>
          <cell r="AE23">
            <v>17388.98</v>
          </cell>
          <cell r="AI23">
            <v>296.82</v>
          </cell>
          <cell r="AJ23">
            <v>10281.01</v>
          </cell>
          <cell r="AN23">
            <v>298.15</v>
          </cell>
          <cell r="AO23">
            <v>10283.69</v>
          </cell>
          <cell r="AS23">
            <v>176.23</v>
          </cell>
          <cell r="AT23">
            <v>5332.71</v>
          </cell>
          <cell r="AX23">
            <v>455.39</v>
          </cell>
          <cell r="AY23">
            <v>16295.65</v>
          </cell>
          <cell r="BC23">
            <v>288.32</v>
          </cell>
          <cell r="BD23">
            <v>9799.79</v>
          </cell>
          <cell r="BH23">
            <v>661.92</v>
          </cell>
          <cell r="BI23">
            <v>23976.08</v>
          </cell>
        </row>
        <row r="24">
          <cell r="E24">
            <v>95.86</v>
          </cell>
          <cell r="F24">
            <v>3738.46</v>
          </cell>
          <cell r="J24">
            <v>135.46</v>
          </cell>
          <cell r="K24">
            <v>5283.17</v>
          </cell>
          <cell r="O24">
            <v>117.47</v>
          </cell>
          <cell r="P24">
            <v>4581.06</v>
          </cell>
          <cell r="T24">
            <v>0</v>
          </cell>
          <cell r="U24">
            <v>0</v>
          </cell>
          <cell r="Y24">
            <v>93.61</v>
          </cell>
          <cell r="Z24">
            <v>2925.53</v>
          </cell>
          <cell r="AD24">
            <v>115.37</v>
          </cell>
          <cell r="AE24">
            <v>4184.38</v>
          </cell>
          <cell r="AI24">
            <v>78.89</v>
          </cell>
          <cell r="AJ24">
            <v>2606.79</v>
          </cell>
          <cell r="AN24">
            <v>69.56</v>
          </cell>
          <cell r="AO24">
            <v>2285.98</v>
          </cell>
          <cell r="AS24">
            <v>83.31</v>
          </cell>
          <cell r="AT24">
            <v>2849.29</v>
          </cell>
          <cell r="AX24">
            <v>176.13</v>
          </cell>
          <cell r="AY24">
            <v>6419.2</v>
          </cell>
          <cell r="BC24">
            <v>102.05</v>
          </cell>
          <cell r="BD24">
            <v>3449.44</v>
          </cell>
          <cell r="BH24">
            <v>100.82</v>
          </cell>
          <cell r="BI24">
            <v>3578.11</v>
          </cell>
        </row>
        <row r="25">
          <cell r="E25">
            <v>0</v>
          </cell>
          <cell r="F25">
            <v>0</v>
          </cell>
          <cell r="J25">
            <v>11.25</v>
          </cell>
          <cell r="K25">
            <v>439.09</v>
          </cell>
          <cell r="O25">
            <v>4.25</v>
          </cell>
          <cell r="P25">
            <v>165.8</v>
          </cell>
          <cell r="T25">
            <v>4.85</v>
          </cell>
          <cell r="U25">
            <v>189.12</v>
          </cell>
          <cell r="Y25">
            <v>6.97</v>
          </cell>
          <cell r="Z25">
            <v>272.02</v>
          </cell>
          <cell r="AD25">
            <v>8.17</v>
          </cell>
          <cell r="AE25">
            <v>318.64</v>
          </cell>
          <cell r="AI25">
            <v>22.85</v>
          </cell>
          <cell r="AJ25">
            <v>831.83</v>
          </cell>
          <cell r="AN25">
            <v>14.87</v>
          </cell>
          <cell r="AO25">
            <v>521.79</v>
          </cell>
          <cell r="AS25">
            <v>11.37</v>
          </cell>
          <cell r="AT25">
            <v>353.01</v>
          </cell>
          <cell r="AX25">
            <v>22.61</v>
          </cell>
          <cell r="AY25">
            <v>752.64</v>
          </cell>
          <cell r="BC25">
            <v>70.01</v>
          </cell>
          <cell r="BD25">
            <v>2584.64</v>
          </cell>
          <cell r="BH25">
            <v>26.84</v>
          </cell>
          <cell r="BI25">
            <v>917.83</v>
          </cell>
        </row>
        <row r="26">
          <cell r="E26">
            <v>14.45</v>
          </cell>
          <cell r="F26">
            <v>563.4</v>
          </cell>
          <cell r="J26">
            <v>262.04</v>
          </cell>
          <cell r="K26">
            <v>10219.53</v>
          </cell>
          <cell r="O26">
            <v>179.12</v>
          </cell>
          <cell r="P26">
            <v>6985.64</v>
          </cell>
          <cell r="T26">
            <v>400.08</v>
          </cell>
          <cell r="U26">
            <v>15603.26</v>
          </cell>
          <cell r="Y26">
            <v>266.53</v>
          </cell>
          <cell r="Z26">
            <v>9636.91</v>
          </cell>
          <cell r="AD26">
            <v>144.82</v>
          </cell>
          <cell r="AE26">
            <v>5006.3</v>
          </cell>
          <cell r="AI26">
            <v>158.69</v>
          </cell>
          <cell r="AJ26">
            <v>5689.58</v>
          </cell>
          <cell r="AN26">
            <v>177.44</v>
          </cell>
          <cell r="AO26">
            <v>6418.28</v>
          </cell>
          <cell r="AS26">
            <v>101.89</v>
          </cell>
          <cell r="AT26">
            <v>3582.5</v>
          </cell>
          <cell r="AX26">
            <v>116.09</v>
          </cell>
          <cell r="AY26">
            <v>4112.6</v>
          </cell>
          <cell r="BC26">
            <v>414.73</v>
          </cell>
          <cell r="BD26">
            <v>15708.56</v>
          </cell>
          <cell r="BH26">
            <v>145.26</v>
          </cell>
          <cell r="BI26">
            <v>5193.75</v>
          </cell>
        </row>
        <row r="27">
          <cell r="E27">
            <v>1293.41</v>
          </cell>
          <cell r="F27">
            <v>49502.43</v>
          </cell>
          <cell r="J27">
            <v>1438.71</v>
          </cell>
          <cell r="K27">
            <v>55769.1</v>
          </cell>
          <cell r="O27">
            <v>1403.46</v>
          </cell>
          <cell r="P27">
            <v>53784.72</v>
          </cell>
          <cell r="T27">
            <v>867.04</v>
          </cell>
          <cell r="U27">
            <v>33473.97</v>
          </cell>
          <cell r="Y27">
            <v>884.45</v>
          </cell>
          <cell r="Z27">
            <v>28232.69</v>
          </cell>
          <cell r="AD27">
            <v>1128.42</v>
          </cell>
          <cell r="AE27">
            <v>39095.6</v>
          </cell>
          <cell r="AI27">
            <v>806.62</v>
          </cell>
          <cell r="AJ27">
            <v>26011.8</v>
          </cell>
          <cell r="AN27">
            <v>754.25</v>
          </cell>
          <cell r="AO27">
            <v>23584.45</v>
          </cell>
          <cell r="AS27">
            <v>751.2</v>
          </cell>
          <cell r="AT27">
            <v>23258.99</v>
          </cell>
          <cell r="AX27">
            <v>1077.35</v>
          </cell>
          <cell r="AY27">
            <v>36306.71</v>
          </cell>
          <cell r="BC27">
            <v>1287.42</v>
          </cell>
          <cell r="BD27">
            <v>44341.42</v>
          </cell>
          <cell r="BH27">
            <v>1340.98</v>
          </cell>
          <cell r="BI27">
            <v>46595.55</v>
          </cell>
        </row>
        <row r="28">
          <cell r="E28">
            <v>16.98</v>
          </cell>
          <cell r="F28">
            <v>662.06</v>
          </cell>
          <cell r="J28">
            <v>25.26</v>
          </cell>
          <cell r="K28">
            <v>985.1</v>
          </cell>
          <cell r="O28">
            <v>4.93</v>
          </cell>
          <cell r="P28">
            <v>192.18</v>
          </cell>
          <cell r="T28">
            <v>23.03</v>
          </cell>
          <cell r="U28">
            <v>898.03</v>
          </cell>
          <cell r="Y28">
            <v>14.66</v>
          </cell>
          <cell r="Z28">
            <v>541.63</v>
          </cell>
          <cell r="AD28">
            <v>7.55</v>
          </cell>
          <cell r="AE28">
            <v>197.29</v>
          </cell>
          <cell r="AI28">
            <v>62.8</v>
          </cell>
          <cell r="AJ28">
            <v>2415.12</v>
          </cell>
          <cell r="AN28">
            <v>18.88</v>
          </cell>
          <cell r="AO28">
            <v>541.18</v>
          </cell>
          <cell r="AS28">
            <v>8.13</v>
          </cell>
          <cell r="AT28">
            <v>216.87</v>
          </cell>
          <cell r="AX28">
            <v>21.5</v>
          </cell>
          <cell r="AY28">
            <v>638.5</v>
          </cell>
          <cell r="BC28">
            <v>24.69</v>
          </cell>
          <cell r="BD28">
            <v>812.77</v>
          </cell>
          <cell r="BH28">
            <v>7.72</v>
          </cell>
          <cell r="BI28">
            <v>193.28</v>
          </cell>
        </row>
        <row r="29">
          <cell r="E29">
            <v>0</v>
          </cell>
          <cell r="F29">
            <v>0</v>
          </cell>
          <cell r="J29">
            <v>0</v>
          </cell>
          <cell r="K29">
            <v>0</v>
          </cell>
          <cell r="O29">
            <v>0</v>
          </cell>
          <cell r="P29">
            <v>0</v>
          </cell>
          <cell r="T29">
            <v>0</v>
          </cell>
          <cell r="U29">
            <v>0</v>
          </cell>
          <cell r="Y29">
            <v>0</v>
          </cell>
          <cell r="Z29">
            <v>0</v>
          </cell>
          <cell r="AD29">
            <v>0</v>
          </cell>
          <cell r="AE29">
            <v>0</v>
          </cell>
          <cell r="AI29">
            <v>0</v>
          </cell>
          <cell r="AJ29">
            <v>0</v>
          </cell>
          <cell r="AN29">
            <v>0</v>
          </cell>
          <cell r="AO29">
            <v>0</v>
          </cell>
          <cell r="AS29">
            <v>0</v>
          </cell>
          <cell r="AT29">
            <v>0</v>
          </cell>
          <cell r="AX29">
            <v>0</v>
          </cell>
          <cell r="AY29">
            <v>0</v>
          </cell>
          <cell r="BC29">
            <v>0</v>
          </cell>
          <cell r="BD29">
            <v>0</v>
          </cell>
          <cell r="BH29">
            <v>0</v>
          </cell>
          <cell r="BI29">
            <v>0</v>
          </cell>
        </row>
        <row r="30">
          <cell r="E30">
            <v>344.97</v>
          </cell>
          <cell r="F30">
            <v>13454.14</v>
          </cell>
          <cell r="J30">
            <v>455.04</v>
          </cell>
          <cell r="K30">
            <v>17746.64</v>
          </cell>
          <cell r="O30">
            <v>335.39</v>
          </cell>
          <cell r="P30">
            <v>13080.25</v>
          </cell>
          <cell r="T30">
            <v>116.88</v>
          </cell>
          <cell r="U30">
            <v>4558.46</v>
          </cell>
          <cell r="Y30">
            <v>156.53</v>
          </cell>
          <cell r="Z30">
            <v>4934.25</v>
          </cell>
          <cell r="AD30">
            <v>353.48</v>
          </cell>
          <cell r="AE30">
            <v>12720.38</v>
          </cell>
          <cell r="AI30">
            <v>355.06</v>
          </cell>
          <cell r="AJ30">
            <v>12728.07</v>
          </cell>
          <cell r="AN30">
            <v>191.31</v>
          </cell>
          <cell r="AO30">
            <v>6245.83</v>
          </cell>
          <cell r="AS30">
            <v>217.75</v>
          </cell>
          <cell r="AT30">
            <v>6892.44</v>
          </cell>
          <cell r="AX30">
            <v>465.95</v>
          </cell>
          <cell r="AY30">
            <v>16675.82</v>
          </cell>
          <cell r="BC30">
            <v>412.19</v>
          </cell>
          <cell r="BD30">
            <v>14091.79</v>
          </cell>
          <cell r="BH30">
            <v>508.98</v>
          </cell>
          <cell r="BI30">
            <v>18246.77</v>
          </cell>
        </row>
        <row r="31">
          <cell r="E31">
            <v>84.77</v>
          </cell>
          <cell r="F31">
            <v>2990.04</v>
          </cell>
          <cell r="J31">
            <v>77.48</v>
          </cell>
          <cell r="K31">
            <v>2716.82</v>
          </cell>
          <cell r="O31">
            <v>28.24</v>
          </cell>
          <cell r="P31">
            <v>1101.1</v>
          </cell>
          <cell r="T31">
            <v>60.62</v>
          </cell>
          <cell r="U31">
            <v>1491.44</v>
          </cell>
          <cell r="Y31">
            <v>26.45</v>
          </cell>
          <cell r="Z31">
            <v>518.44</v>
          </cell>
          <cell r="AD31">
            <v>41.64</v>
          </cell>
          <cell r="AE31">
            <v>1298.87</v>
          </cell>
          <cell r="AI31">
            <v>18.4</v>
          </cell>
          <cell r="AJ31">
            <v>585.05</v>
          </cell>
          <cell r="AN31">
            <v>22.32</v>
          </cell>
          <cell r="AO31">
            <v>654.98</v>
          </cell>
          <cell r="AS31">
            <v>32.23</v>
          </cell>
          <cell r="AT31">
            <v>925.87</v>
          </cell>
          <cell r="AX31">
            <v>56.01</v>
          </cell>
          <cell r="AY31">
            <v>1542.53</v>
          </cell>
          <cell r="BC31">
            <v>69.35</v>
          </cell>
          <cell r="BD31">
            <v>2322.05</v>
          </cell>
          <cell r="BH31">
            <v>-53.94</v>
          </cell>
          <cell r="BI31">
            <v>-2377.32</v>
          </cell>
        </row>
        <row r="32">
          <cell r="E32">
            <v>108.91</v>
          </cell>
          <cell r="F32">
            <v>4247.4</v>
          </cell>
          <cell r="J32">
            <v>24.53</v>
          </cell>
          <cell r="K32">
            <v>956.49</v>
          </cell>
          <cell r="O32">
            <v>26.83</v>
          </cell>
          <cell r="P32">
            <v>1046.45</v>
          </cell>
          <cell r="T32">
            <v>11.63</v>
          </cell>
          <cell r="U32">
            <v>453.61</v>
          </cell>
          <cell r="Y32">
            <v>16.39</v>
          </cell>
          <cell r="Z32">
            <v>432.86</v>
          </cell>
          <cell r="AD32">
            <v>150.93</v>
          </cell>
          <cell r="AE32">
            <v>5794.35</v>
          </cell>
          <cell r="AI32">
            <v>20.09</v>
          </cell>
          <cell r="AJ32">
            <v>702.05</v>
          </cell>
          <cell r="AN32">
            <v>6.77</v>
          </cell>
          <cell r="AO32">
            <v>157.44</v>
          </cell>
          <cell r="AS32">
            <v>20.03</v>
          </cell>
          <cell r="AT32">
            <v>678.2</v>
          </cell>
          <cell r="AX32">
            <v>35.47</v>
          </cell>
          <cell r="AY32">
            <v>1175.07</v>
          </cell>
          <cell r="BC32">
            <v>44.52</v>
          </cell>
          <cell r="BD32">
            <v>1536.25</v>
          </cell>
          <cell r="BH32">
            <v>109.83</v>
          </cell>
          <cell r="BI32">
            <v>4121.68</v>
          </cell>
        </row>
        <row r="33">
          <cell r="E33">
            <v>1789.37</v>
          </cell>
          <cell r="F33">
            <v>68523.64</v>
          </cell>
          <cell r="J33">
            <v>1660.18</v>
          </cell>
          <cell r="K33">
            <v>64482.7</v>
          </cell>
          <cell r="O33">
            <v>1035.18</v>
          </cell>
          <cell r="P33">
            <v>41407.72</v>
          </cell>
          <cell r="T33">
            <v>985.14</v>
          </cell>
          <cell r="U33">
            <v>37737.52</v>
          </cell>
          <cell r="Y33">
            <v>777.1</v>
          </cell>
          <cell r="Z33">
            <v>26019.73</v>
          </cell>
          <cell r="AD33">
            <v>1346.38</v>
          </cell>
          <cell r="AE33">
            <v>48689.14</v>
          </cell>
          <cell r="AI33">
            <v>922.67</v>
          </cell>
          <cell r="AJ33">
            <v>31646.05</v>
          </cell>
          <cell r="AN33">
            <v>802.23</v>
          </cell>
          <cell r="AO33">
            <v>26610.15</v>
          </cell>
          <cell r="AS33">
            <v>860</v>
          </cell>
          <cell r="AT33">
            <v>28432.24</v>
          </cell>
          <cell r="AX33">
            <v>1948.2</v>
          </cell>
          <cell r="AY33">
            <v>70382.53</v>
          </cell>
          <cell r="BC33">
            <v>1666.5</v>
          </cell>
          <cell r="BD33">
            <v>59276.5</v>
          </cell>
          <cell r="BH33">
            <v>1441.26</v>
          </cell>
          <cell r="BI33">
            <v>50705.05</v>
          </cell>
        </row>
        <row r="34">
          <cell r="E34">
            <v>112.04</v>
          </cell>
          <cell r="F34">
            <v>4369.51</v>
          </cell>
          <cell r="J34">
            <v>147.36</v>
          </cell>
          <cell r="K34">
            <v>5746.81</v>
          </cell>
          <cell r="O34">
            <v>124.28</v>
          </cell>
          <cell r="P34">
            <v>4847.07</v>
          </cell>
          <cell r="T34">
            <v>165.84</v>
          </cell>
          <cell r="U34">
            <v>6467.49</v>
          </cell>
          <cell r="Y34">
            <v>107.74</v>
          </cell>
          <cell r="Z34">
            <v>3690.18</v>
          </cell>
          <cell r="AD34">
            <v>120.42</v>
          </cell>
          <cell r="AE34">
            <v>4322.82</v>
          </cell>
          <cell r="AI34">
            <v>87.39</v>
          </cell>
          <cell r="AJ34">
            <v>2837.04</v>
          </cell>
          <cell r="AN34">
            <v>100.8</v>
          </cell>
          <cell r="AO34">
            <v>3358.84</v>
          </cell>
          <cell r="AS34">
            <v>243.59</v>
          </cell>
          <cell r="AT34">
            <v>8715.96</v>
          </cell>
          <cell r="AX34">
            <v>149.44</v>
          </cell>
          <cell r="AY34">
            <v>4945.95</v>
          </cell>
          <cell r="BC34">
            <v>169.2</v>
          </cell>
          <cell r="BD34">
            <v>5487.73</v>
          </cell>
          <cell r="BH34">
            <v>273.81</v>
          </cell>
          <cell r="BI34">
            <v>9785.72</v>
          </cell>
        </row>
        <row r="35">
          <cell r="E35">
            <v>30.58</v>
          </cell>
          <cell r="F35">
            <v>1192.42</v>
          </cell>
          <cell r="J35">
            <v>0.58</v>
          </cell>
          <cell r="K35">
            <v>22.42</v>
          </cell>
          <cell r="O35">
            <v>0.58</v>
          </cell>
          <cell r="P35">
            <v>22.42</v>
          </cell>
          <cell r="T35">
            <v>0.58</v>
          </cell>
          <cell r="U35">
            <v>22.42</v>
          </cell>
          <cell r="Y35">
            <v>2.14</v>
          </cell>
          <cell r="Z35">
            <v>33.36</v>
          </cell>
          <cell r="AD35">
            <v>-0.73</v>
          </cell>
          <cell r="AE35">
            <v>21.73</v>
          </cell>
          <cell r="AI35">
            <v>0.58</v>
          </cell>
          <cell r="AJ35">
            <v>22.42</v>
          </cell>
          <cell r="AN35">
            <v>0.58</v>
          </cell>
          <cell r="AO35">
            <v>22.42</v>
          </cell>
          <cell r="AS35">
            <v>0.58</v>
          </cell>
          <cell r="AT35">
            <v>22.42</v>
          </cell>
          <cell r="AX35">
            <v>64.96</v>
          </cell>
          <cell r="AY35">
            <v>2524.43</v>
          </cell>
          <cell r="BC35">
            <v>23.27</v>
          </cell>
          <cell r="BD35">
            <v>888.54</v>
          </cell>
          <cell r="BH35">
            <v>13.17</v>
          </cell>
          <cell r="BI35">
            <v>484.47</v>
          </cell>
        </row>
        <row r="36">
          <cell r="E36">
            <v>2116.16</v>
          </cell>
          <cell r="F36">
            <v>82530.18</v>
          </cell>
          <cell r="J36">
            <v>2122.83</v>
          </cell>
          <cell r="K36">
            <v>82790.13</v>
          </cell>
          <cell r="O36">
            <v>2245.07</v>
          </cell>
          <cell r="P36">
            <v>87557.74</v>
          </cell>
          <cell r="T36">
            <v>1477.74</v>
          </cell>
          <cell r="U36">
            <v>57632.19</v>
          </cell>
          <cell r="Y36">
            <v>1261.57</v>
          </cell>
          <cell r="Z36">
            <v>42949.09</v>
          </cell>
          <cell r="AD36">
            <v>869.43</v>
          </cell>
          <cell r="AE36">
            <v>28664.98</v>
          </cell>
          <cell r="AI36">
            <v>1303.8</v>
          </cell>
          <cell r="AJ36">
            <v>44766.66</v>
          </cell>
          <cell r="AN36">
            <v>1391.44</v>
          </cell>
          <cell r="AO36">
            <v>47484.66</v>
          </cell>
          <cell r="AS36">
            <v>1457.73</v>
          </cell>
          <cell r="AT36">
            <v>48576.95</v>
          </cell>
          <cell r="AX36">
            <v>2870.9</v>
          </cell>
          <cell r="AY36">
            <v>103147.38</v>
          </cell>
          <cell r="BC36">
            <v>2075.22</v>
          </cell>
          <cell r="BD36">
            <v>71589.22</v>
          </cell>
          <cell r="BH36">
            <v>3099.71</v>
          </cell>
          <cell r="BI36">
            <v>111503.18</v>
          </cell>
        </row>
        <row r="37">
          <cell r="E37">
            <v>9777.68</v>
          </cell>
          <cell r="F37">
            <v>378093.42</v>
          </cell>
          <cell r="J37">
            <v>8197.57</v>
          </cell>
          <cell r="K37">
            <v>315829.75</v>
          </cell>
          <cell r="O37">
            <v>6608.43</v>
          </cell>
          <cell r="P37">
            <v>254377.2</v>
          </cell>
          <cell r="T37">
            <v>5277.74</v>
          </cell>
          <cell r="U37">
            <v>204089.95</v>
          </cell>
          <cell r="Y37">
            <v>4876.66</v>
          </cell>
          <cell r="Z37">
            <v>162047.39</v>
          </cell>
          <cell r="AD37">
            <v>4418.14</v>
          </cell>
          <cell r="AE37">
            <v>147912.82</v>
          </cell>
          <cell r="AI37">
            <v>5362.07</v>
          </cell>
          <cell r="AJ37">
            <v>183728.51</v>
          </cell>
          <cell r="AN37">
            <v>4166.26</v>
          </cell>
          <cell r="AO37">
            <v>136966.25</v>
          </cell>
          <cell r="AS37">
            <v>5188.24</v>
          </cell>
          <cell r="AT37">
            <v>177854.74</v>
          </cell>
          <cell r="AX37">
            <v>7172</v>
          </cell>
          <cell r="AY37">
            <v>254279.37</v>
          </cell>
          <cell r="BC37">
            <v>7011.56</v>
          </cell>
          <cell r="BD37">
            <v>248375.47</v>
          </cell>
          <cell r="BH37">
            <v>9365.09</v>
          </cell>
          <cell r="BI37">
            <v>339441.74</v>
          </cell>
        </row>
        <row r="38">
          <cell r="E38">
            <v>131.85</v>
          </cell>
          <cell r="F38">
            <v>5142</v>
          </cell>
          <cell r="J38">
            <v>41.16</v>
          </cell>
          <cell r="K38">
            <v>1605.16</v>
          </cell>
          <cell r="O38">
            <v>173.41</v>
          </cell>
          <cell r="P38">
            <v>6763.08</v>
          </cell>
          <cell r="T38">
            <v>83.27</v>
          </cell>
          <cell r="U38">
            <v>3247.57</v>
          </cell>
          <cell r="Y38">
            <v>70.61</v>
          </cell>
          <cell r="Z38">
            <v>2286.98</v>
          </cell>
          <cell r="AD38">
            <v>2.1</v>
          </cell>
          <cell r="AE38">
            <v>57.97</v>
          </cell>
          <cell r="AI38">
            <v>50.73</v>
          </cell>
          <cell r="AJ38">
            <v>1642.66</v>
          </cell>
          <cell r="AN38">
            <v>40.41</v>
          </cell>
          <cell r="AO38">
            <v>1234.86</v>
          </cell>
          <cell r="AS38">
            <v>77.29</v>
          </cell>
          <cell r="AT38">
            <v>2409.38</v>
          </cell>
          <cell r="AX38">
            <v>118.46</v>
          </cell>
          <cell r="AY38">
            <v>4129.48</v>
          </cell>
          <cell r="BC38">
            <v>125.03</v>
          </cell>
          <cell r="BD38">
            <v>4441.47</v>
          </cell>
          <cell r="BH38">
            <v>54.88</v>
          </cell>
          <cell r="BI38">
            <v>1635.86</v>
          </cell>
        </row>
        <row r="39">
          <cell r="E39">
            <v>3513.57</v>
          </cell>
          <cell r="F39">
            <v>137029.19</v>
          </cell>
          <cell r="J39">
            <v>3463.46</v>
          </cell>
          <cell r="K39">
            <v>135075.16</v>
          </cell>
          <cell r="O39">
            <v>2931.09</v>
          </cell>
          <cell r="P39">
            <v>114312.42</v>
          </cell>
          <cell r="T39">
            <v>2400.06</v>
          </cell>
          <cell r="U39">
            <v>93602.12</v>
          </cell>
          <cell r="Y39">
            <v>1858.73</v>
          </cell>
          <cell r="Z39">
            <v>62229.77</v>
          </cell>
          <cell r="AD39">
            <v>1796.47</v>
          </cell>
          <cell r="AE39">
            <v>60114.32</v>
          </cell>
          <cell r="AI39">
            <v>1936.06</v>
          </cell>
          <cell r="AJ39">
            <v>64956.61</v>
          </cell>
          <cell r="AN39">
            <v>1480.04</v>
          </cell>
          <cell r="AO39">
            <v>46626.96</v>
          </cell>
          <cell r="AS39">
            <v>2060.96</v>
          </cell>
          <cell r="AT39">
            <v>68742.16</v>
          </cell>
          <cell r="AX39">
            <v>3518.73</v>
          </cell>
          <cell r="AY39">
            <v>125471.08</v>
          </cell>
          <cell r="BC39">
            <v>3026.94</v>
          </cell>
          <cell r="BD39">
            <v>104577.91</v>
          </cell>
          <cell r="BH39">
            <v>4250.99</v>
          </cell>
          <cell r="BI39">
            <v>153678.65</v>
          </cell>
        </row>
        <row r="40">
          <cell r="E40">
            <v>2548.85</v>
          </cell>
          <cell r="F40">
            <v>97747.11</v>
          </cell>
          <cell r="J40">
            <v>0</v>
          </cell>
          <cell r="K40">
            <v>0</v>
          </cell>
          <cell r="O40">
            <v>2502.15</v>
          </cell>
          <cell r="P40">
            <v>96308.13</v>
          </cell>
          <cell r="T40">
            <v>1157.9</v>
          </cell>
          <cell r="U40">
            <v>44617.74</v>
          </cell>
          <cell r="Y40">
            <v>884.67</v>
          </cell>
          <cell r="Z40">
            <v>29932.91</v>
          </cell>
          <cell r="AD40">
            <v>939.74</v>
          </cell>
          <cell r="AE40">
            <v>30721.73</v>
          </cell>
          <cell r="AI40">
            <v>1495.24</v>
          </cell>
          <cell r="AJ40">
            <v>51561.96</v>
          </cell>
          <cell r="AN40">
            <v>1285.88</v>
          </cell>
          <cell r="AO40">
            <v>43072.76</v>
          </cell>
          <cell r="AS40">
            <v>1736.74</v>
          </cell>
          <cell r="AT40">
            <v>60105.56</v>
          </cell>
          <cell r="AX40">
            <v>2138.22</v>
          </cell>
          <cell r="AY40">
            <v>75230.62</v>
          </cell>
          <cell r="BC40">
            <v>3017.97</v>
          </cell>
          <cell r="BD40">
            <v>108721</v>
          </cell>
          <cell r="BH40">
            <v>1950.31</v>
          </cell>
          <cell r="BI40">
            <v>66658.23</v>
          </cell>
        </row>
        <row r="41">
          <cell r="E41">
            <v>1310.06</v>
          </cell>
          <cell r="F41">
            <v>49231.69</v>
          </cell>
          <cell r="J41">
            <v>980.57</v>
          </cell>
          <cell r="K41">
            <v>37511.13</v>
          </cell>
          <cell r="O41">
            <v>887.97</v>
          </cell>
          <cell r="P41">
            <v>34191.16</v>
          </cell>
          <cell r="T41">
            <v>0</v>
          </cell>
          <cell r="U41">
            <v>0</v>
          </cell>
          <cell r="Y41">
            <v>662.65</v>
          </cell>
          <cell r="Z41">
            <v>21444.88</v>
          </cell>
          <cell r="AD41">
            <v>684.67</v>
          </cell>
          <cell r="AE41">
            <v>22970.6</v>
          </cell>
          <cell r="AI41">
            <v>727.32</v>
          </cell>
          <cell r="AJ41">
            <v>24353.11</v>
          </cell>
          <cell r="AN41">
            <v>538.02</v>
          </cell>
          <cell r="AO41">
            <v>17180.71</v>
          </cell>
          <cell r="AS41">
            <v>562.73</v>
          </cell>
          <cell r="AT41">
            <v>18893.11</v>
          </cell>
          <cell r="AX41">
            <v>1098.15</v>
          </cell>
          <cell r="AY41">
            <v>38583.55</v>
          </cell>
          <cell r="BC41">
            <v>1196.21</v>
          </cell>
          <cell r="BD41">
            <v>42848.67</v>
          </cell>
          <cell r="BH41">
            <v>963.41</v>
          </cell>
          <cell r="BI41">
            <v>34218.39</v>
          </cell>
        </row>
        <row r="42">
          <cell r="E42">
            <v>2375.25</v>
          </cell>
          <cell r="F42">
            <v>92634.67</v>
          </cell>
          <cell r="J42">
            <v>1839.28</v>
          </cell>
          <cell r="K42">
            <v>71732.06</v>
          </cell>
          <cell r="O42">
            <v>1698.19</v>
          </cell>
          <cell r="P42">
            <v>66229.3</v>
          </cell>
          <cell r="T42">
            <v>0</v>
          </cell>
          <cell r="U42">
            <v>0</v>
          </cell>
          <cell r="Y42">
            <v>1364.51</v>
          </cell>
          <cell r="Z42">
            <v>45021.07</v>
          </cell>
          <cell r="AD42">
            <v>1190.64</v>
          </cell>
          <cell r="AE42">
            <v>39042.44</v>
          </cell>
          <cell r="AI42">
            <v>1861.48</v>
          </cell>
          <cell r="AJ42">
            <v>64373.84</v>
          </cell>
          <cell r="AN42">
            <v>977.37</v>
          </cell>
          <cell r="AO42">
            <v>31119.92</v>
          </cell>
          <cell r="AS42">
            <v>1348.36</v>
          </cell>
          <cell r="AT42">
            <v>44594.65</v>
          </cell>
          <cell r="AX42">
            <v>2673.11</v>
          </cell>
          <cell r="AY42">
            <v>95844.24</v>
          </cell>
          <cell r="BC42">
            <v>1866.73</v>
          </cell>
          <cell r="BD42">
            <v>63890.08</v>
          </cell>
          <cell r="BH42">
            <v>2036.61</v>
          </cell>
          <cell r="BI42">
            <v>70566.04</v>
          </cell>
        </row>
        <row r="43">
          <cell r="E43">
            <v>61.1</v>
          </cell>
          <cell r="F43">
            <v>2014.73</v>
          </cell>
          <cell r="J43">
            <v>136.8</v>
          </cell>
          <cell r="K43">
            <v>4209.27</v>
          </cell>
          <cell r="O43">
            <v>97.8</v>
          </cell>
          <cell r="P43">
            <v>3287.72</v>
          </cell>
          <cell r="T43">
            <v>110.59</v>
          </cell>
          <cell r="U43">
            <v>3725.88</v>
          </cell>
          <cell r="Y43">
            <v>77.29</v>
          </cell>
          <cell r="Z43">
            <v>2036.16</v>
          </cell>
          <cell r="AD43">
            <v>86.63</v>
          </cell>
          <cell r="AE43">
            <v>2317.91</v>
          </cell>
          <cell r="AI43">
            <v>98.69</v>
          </cell>
          <cell r="AJ43">
            <v>2946.57</v>
          </cell>
          <cell r="AN43">
            <v>104.11</v>
          </cell>
          <cell r="AO43">
            <v>3182.45</v>
          </cell>
          <cell r="AS43">
            <v>133.09</v>
          </cell>
          <cell r="AT43">
            <v>3846.15</v>
          </cell>
          <cell r="AX43">
            <v>202.96</v>
          </cell>
          <cell r="AY43">
            <v>5269.65</v>
          </cell>
          <cell r="BC43">
            <v>161.57</v>
          </cell>
          <cell r="BD43">
            <v>5197.43</v>
          </cell>
          <cell r="BH43">
            <v>161.53</v>
          </cell>
          <cell r="BI43">
            <v>5252.22</v>
          </cell>
        </row>
        <row r="44">
          <cell r="E44">
            <v>101.23</v>
          </cell>
          <cell r="F44">
            <v>3895.94</v>
          </cell>
          <cell r="J44">
            <v>158.31</v>
          </cell>
          <cell r="K44">
            <v>6052.29</v>
          </cell>
          <cell r="O44">
            <v>232.08</v>
          </cell>
          <cell r="P44">
            <v>9009.32</v>
          </cell>
          <cell r="T44">
            <v>123.41</v>
          </cell>
          <cell r="U44">
            <v>4740.74</v>
          </cell>
          <cell r="Y44">
            <v>128.8</v>
          </cell>
          <cell r="Z44">
            <v>3953.26</v>
          </cell>
          <cell r="AD44">
            <v>97.07</v>
          </cell>
          <cell r="AE44">
            <v>2824.33</v>
          </cell>
          <cell r="AI44">
            <v>158.69</v>
          </cell>
          <cell r="AJ44">
            <v>4131.53</v>
          </cell>
          <cell r="AN44">
            <v>150.05</v>
          </cell>
          <cell r="AO44">
            <v>3980</v>
          </cell>
          <cell r="AS44">
            <v>144.49</v>
          </cell>
          <cell r="AT44">
            <v>4201.52</v>
          </cell>
          <cell r="AX44">
            <v>325.84</v>
          </cell>
          <cell r="AY44">
            <v>11438.14</v>
          </cell>
          <cell r="BC44">
            <v>230.23</v>
          </cell>
          <cell r="BD44">
            <v>6423.76</v>
          </cell>
          <cell r="BH44">
            <v>138.57</v>
          </cell>
          <cell r="BI44">
            <v>4191.04</v>
          </cell>
        </row>
        <row r="45">
          <cell r="E45">
            <v>284.31</v>
          </cell>
          <cell r="F45">
            <v>11087.75</v>
          </cell>
          <cell r="J45">
            <v>267.92</v>
          </cell>
          <cell r="K45">
            <v>10448.74</v>
          </cell>
          <cell r="O45">
            <v>483.39</v>
          </cell>
          <cell r="P45">
            <v>18852.45</v>
          </cell>
          <cell r="T45">
            <v>156.91</v>
          </cell>
          <cell r="U45">
            <v>6119.11</v>
          </cell>
          <cell r="Y45">
            <v>268.21</v>
          </cell>
          <cell r="Z45">
            <v>9246.51</v>
          </cell>
          <cell r="AD45">
            <v>149.35</v>
          </cell>
          <cell r="AE45">
            <v>4640.36</v>
          </cell>
          <cell r="AI45">
            <v>176.11</v>
          </cell>
          <cell r="AJ45">
            <v>5633.99</v>
          </cell>
          <cell r="AN45">
            <v>187.49</v>
          </cell>
          <cell r="AO45">
            <v>5917.01</v>
          </cell>
          <cell r="AS45">
            <v>274.24</v>
          </cell>
          <cell r="AT45">
            <v>9022.5</v>
          </cell>
          <cell r="AX45">
            <v>337.44</v>
          </cell>
          <cell r="AY45">
            <v>11462.87</v>
          </cell>
          <cell r="BC45">
            <v>289.94</v>
          </cell>
          <cell r="BD45">
            <v>9678.62</v>
          </cell>
          <cell r="BH45">
            <v>435.81</v>
          </cell>
          <cell r="BI45">
            <v>15183.11</v>
          </cell>
        </row>
        <row r="46">
          <cell r="E46">
            <v>3600.7</v>
          </cell>
          <cell r="F46">
            <v>139632.68</v>
          </cell>
          <cell r="J46">
            <v>2747.48</v>
          </cell>
          <cell r="K46">
            <v>106940.56</v>
          </cell>
          <cell r="O46">
            <v>2188.32</v>
          </cell>
          <cell r="P46">
            <v>84362.14</v>
          </cell>
          <cell r="T46">
            <v>1765.47</v>
          </cell>
          <cell r="U46">
            <v>68586.81</v>
          </cell>
          <cell r="Y46">
            <v>1761.92</v>
          </cell>
          <cell r="Z46">
            <v>60775.29</v>
          </cell>
          <cell r="AD46">
            <v>1355.16</v>
          </cell>
          <cell r="AE46">
            <v>44892.21</v>
          </cell>
          <cell r="AI46">
            <v>1883.65</v>
          </cell>
          <cell r="AJ46">
            <v>65726.72</v>
          </cell>
          <cell r="AN46">
            <v>1635.66</v>
          </cell>
          <cell r="AO46">
            <v>56113.29</v>
          </cell>
          <cell r="AS46">
            <v>1610.32</v>
          </cell>
          <cell r="AT46">
            <v>54275.59</v>
          </cell>
          <cell r="AX46">
            <v>3167.92</v>
          </cell>
          <cell r="AY46">
            <v>114780.91</v>
          </cell>
          <cell r="BC46">
            <v>2435.2</v>
          </cell>
          <cell r="BD46">
            <v>85145.51</v>
          </cell>
          <cell r="BH46">
            <v>3366.07</v>
          </cell>
          <cell r="BI46">
            <v>121616.96</v>
          </cell>
        </row>
        <row r="47">
          <cell r="E47">
            <v>213.28</v>
          </cell>
          <cell r="F47">
            <v>8318.15</v>
          </cell>
          <cell r="J47">
            <v>200.13</v>
          </cell>
          <cell r="K47">
            <v>7804.88</v>
          </cell>
          <cell r="O47">
            <v>96.38</v>
          </cell>
          <cell r="P47">
            <v>3758.81</v>
          </cell>
          <cell r="T47">
            <v>155.54</v>
          </cell>
          <cell r="U47">
            <v>5865.81</v>
          </cell>
          <cell r="Y47">
            <v>142.05</v>
          </cell>
          <cell r="Z47">
            <v>4489.22</v>
          </cell>
          <cell r="AD47">
            <v>116.75</v>
          </cell>
          <cell r="AE47">
            <v>3595.47</v>
          </cell>
          <cell r="AI47">
            <v>138</v>
          </cell>
          <cell r="AJ47">
            <v>4476.98</v>
          </cell>
          <cell r="AN47">
            <v>152.15</v>
          </cell>
          <cell r="AO47">
            <v>4863.7</v>
          </cell>
          <cell r="AS47">
            <v>170.8</v>
          </cell>
          <cell r="AT47">
            <v>5664.7</v>
          </cell>
          <cell r="AX47">
            <v>315.24</v>
          </cell>
          <cell r="AY47">
            <v>10738.45</v>
          </cell>
          <cell r="BC47">
            <v>252.59</v>
          </cell>
          <cell r="BD47">
            <v>8209.46</v>
          </cell>
          <cell r="BH47">
            <v>314.96</v>
          </cell>
          <cell r="BI47">
            <v>10596.4</v>
          </cell>
        </row>
        <row r="48">
          <cell r="E48">
            <v>507.53</v>
          </cell>
          <cell r="F48">
            <v>19793.81</v>
          </cell>
          <cell r="J48">
            <v>0</v>
          </cell>
          <cell r="K48">
            <v>0</v>
          </cell>
          <cell r="O48">
            <v>326.54</v>
          </cell>
          <cell r="P48">
            <v>12734.86</v>
          </cell>
          <cell r="T48">
            <v>253.41</v>
          </cell>
          <cell r="U48">
            <v>9882.69</v>
          </cell>
          <cell r="Y48">
            <v>263.97</v>
          </cell>
          <cell r="Z48">
            <v>9016.52</v>
          </cell>
          <cell r="AD48">
            <v>176.27</v>
          </cell>
          <cell r="AE48">
            <v>5803.61</v>
          </cell>
          <cell r="AI48">
            <v>192.61</v>
          </cell>
          <cell r="AJ48">
            <v>6552.34</v>
          </cell>
          <cell r="AN48">
            <v>295.6</v>
          </cell>
          <cell r="AO48">
            <v>10452.77</v>
          </cell>
          <cell r="AS48">
            <v>173.34</v>
          </cell>
          <cell r="AT48">
            <v>5581</v>
          </cell>
          <cell r="AX48">
            <v>283.9</v>
          </cell>
          <cell r="AY48">
            <v>9990.77</v>
          </cell>
          <cell r="BC48">
            <v>286.05</v>
          </cell>
          <cell r="BD48">
            <v>10113.97</v>
          </cell>
          <cell r="BH48">
            <v>478.59</v>
          </cell>
          <cell r="BI48">
            <v>17473.43</v>
          </cell>
        </row>
        <row r="49">
          <cell r="E49">
            <v>0</v>
          </cell>
          <cell r="F49">
            <v>0</v>
          </cell>
          <cell r="J49">
            <v>0</v>
          </cell>
          <cell r="K49">
            <v>0</v>
          </cell>
          <cell r="O49">
            <v>0</v>
          </cell>
          <cell r="P49">
            <v>0</v>
          </cell>
          <cell r="T49">
            <v>0</v>
          </cell>
          <cell r="U49">
            <v>0</v>
          </cell>
          <cell r="Y49">
            <v>0</v>
          </cell>
          <cell r="Z49">
            <v>0</v>
          </cell>
          <cell r="AD49">
            <v>0</v>
          </cell>
          <cell r="AE49">
            <v>0</v>
          </cell>
          <cell r="AI49">
            <v>0</v>
          </cell>
          <cell r="AJ49">
            <v>0</v>
          </cell>
          <cell r="AN49">
            <v>0</v>
          </cell>
          <cell r="AO49">
            <v>0</v>
          </cell>
          <cell r="AS49">
            <v>0</v>
          </cell>
          <cell r="AT49">
            <v>0</v>
          </cell>
          <cell r="AX49">
            <v>0</v>
          </cell>
          <cell r="AY49">
            <v>0</v>
          </cell>
          <cell r="BC49">
            <v>0</v>
          </cell>
          <cell r="BD49">
            <v>0</v>
          </cell>
          <cell r="BH49">
            <v>0</v>
          </cell>
          <cell r="BI49">
            <v>0</v>
          </cell>
        </row>
        <row r="50">
          <cell r="E50">
            <v>182.29</v>
          </cell>
          <cell r="F50">
            <v>7109.27</v>
          </cell>
          <cell r="J50">
            <v>178.05</v>
          </cell>
          <cell r="K50">
            <v>6943.8</v>
          </cell>
          <cell r="O50">
            <v>134.35</v>
          </cell>
          <cell r="P50">
            <v>5239.67</v>
          </cell>
          <cell r="T50">
            <v>65.19</v>
          </cell>
          <cell r="U50">
            <v>2542.33</v>
          </cell>
          <cell r="Y50">
            <v>118.12</v>
          </cell>
          <cell r="Z50">
            <v>4027.08</v>
          </cell>
          <cell r="AD50">
            <v>53.55</v>
          </cell>
          <cell r="AE50">
            <v>1501.73</v>
          </cell>
          <cell r="AI50">
            <v>79.64</v>
          </cell>
          <cell r="AJ50">
            <v>2526.71</v>
          </cell>
          <cell r="AN50">
            <v>108.34</v>
          </cell>
          <cell r="AO50">
            <v>3520.84</v>
          </cell>
          <cell r="AS50">
            <v>162.98</v>
          </cell>
          <cell r="AT50">
            <v>5546.76</v>
          </cell>
          <cell r="AX50">
            <v>193.69</v>
          </cell>
          <cell r="AY50">
            <v>6787.64</v>
          </cell>
          <cell r="BC50">
            <v>92.88</v>
          </cell>
          <cell r="BD50">
            <v>2883.75</v>
          </cell>
          <cell r="BH50">
            <v>195.29</v>
          </cell>
          <cell r="BI50">
            <v>6897.58</v>
          </cell>
        </row>
        <row r="51">
          <cell r="E51">
            <v>2071.84</v>
          </cell>
          <cell r="F51">
            <v>80703.91</v>
          </cell>
          <cell r="J51">
            <v>1711.18</v>
          </cell>
          <cell r="K51">
            <v>66637.87</v>
          </cell>
          <cell r="O51">
            <v>1472.88</v>
          </cell>
          <cell r="P51">
            <v>57442.38</v>
          </cell>
          <cell r="T51">
            <v>1080.75</v>
          </cell>
          <cell r="U51">
            <v>42051.31</v>
          </cell>
          <cell r="Y51">
            <v>1048.33</v>
          </cell>
          <cell r="Z51">
            <v>35379.83</v>
          </cell>
          <cell r="AD51">
            <v>944.03</v>
          </cell>
          <cell r="AE51">
            <v>32321.23</v>
          </cell>
          <cell r="AI51">
            <v>1253.22</v>
          </cell>
          <cell r="AJ51">
            <v>44306.24</v>
          </cell>
          <cell r="AN51">
            <v>899.23</v>
          </cell>
          <cell r="AO51">
            <v>30748.23</v>
          </cell>
          <cell r="AS51">
            <v>1118.33</v>
          </cell>
          <cell r="AT51">
            <v>38320.46</v>
          </cell>
          <cell r="AX51">
            <v>1602.07</v>
          </cell>
          <cell r="AY51">
            <v>57270.77</v>
          </cell>
          <cell r="BC51">
            <v>1437.46</v>
          </cell>
          <cell r="BD51">
            <v>49979.53</v>
          </cell>
          <cell r="BH51">
            <v>1552.1</v>
          </cell>
          <cell r="BI51">
            <v>54587.58</v>
          </cell>
        </row>
        <row r="52">
          <cell r="E52">
            <v>61.11</v>
          </cell>
          <cell r="F52">
            <v>2383.16</v>
          </cell>
          <cell r="J52">
            <v>171.4</v>
          </cell>
          <cell r="K52">
            <v>6684.57</v>
          </cell>
          <cell r="O52">
            <v>38.22</v>
          </cell>
          <cell r="P52">
            <v>1490.79</v>
          </cell>
          <cell r="T52">
            <v>39.45</v>
          </cell>
          <cell r="U52">
            <v>1538.62</v>
          </cell>
          <cell r="Y52">
            <v>41.44</v>
          </cell>
          <cell r="Z52">
            <v>1408.98</v>
          </cell>
          <cell r="AD52">
            <v>70.24</v>
          </cell>
          <cell r="AE52">
            <v>2560.51</v>
          </cell>
          <cell r="AI52">
            <v>33.06</v>
          </cell>
          <cell r="AJ52">
            <v>1107.74</v>
          </cell>
          <cell r="AN52">
            <v>86.46</v>
          </cell>
          <cell r="AO52">
            <v>3142.65</v>
          </cell>
          <cell r="AS52">
            <v>48.52</v>
          </cell>
          <cell r="AT52">
            <v>1568.54</v>
          </cell>
          <cell r="AX52">
            <v>78.92</v>
          </cell>
          <cell r="AY52">
            <v>2865.9</v>
          </cell>
          <cell r="BC52">
            <v>97.18</v>
          </cell>
          <cell r="BD52">
            <v>3462.85</v>
          </cell>
          <cell r="BH52">
            <v>382.21</v>
          </cell>
          <cell r="BI52">
            <v>14428.13</v>
          </cell>
        </row>
        <row r="53">
          <cell r="E53">
            <v>45.6</v>
          </cell>
          <cell r="F53">
            <v>1778.32</v>
          </cell>
          <cell r="J53">
            <v>1218.96</v>
          </cell>
          <cell r="K53">
            <v>46704.83</v>
          </cell>
          <cell r="O53">
            <v>1029.17</v>
          </cell>
          <cell r="P53">
            <v>39303.11</v>
          </cell>
          <cell r="T53">
            <v>832.85</v>
          </cell>
          <cell r="U53">
            <v>31646.46</v>
          </cell>
          <cell r="Y53">
            <v>929.19</v>
          </cell>
          <cell r="Z53">
            <v>30681.1</v>
          </cell>
          <cell r="AD53">
            <v>664.19</v>
          </cell>
          <cell r="AE53">
            <v>21528.81</v>
          </cell>
          <cell r="AI53">
            <v>816.85</v>
          </cell>
          <cell r="AJ53">
            <v>26735.91</v>
          </cell>
          <cell r="AN53">
            <v>887.97</v>
          </cell>
          <cell r="AO53">
            <v>29903.42</v>
          </cell>
          <cell r="AS53">
            <v>723.55</v>
          </cell>
          <cell r="AT53">
            <v>23473.58</v>
          </cell>
          <cell r="AX53">
            <v>962.01</v>
          </cell>
          <cell r="AY53">
            <v>32888.24</v>
          </cell>
          <cell r="BC53">
            <v>1521.74</v>
          </cell>
          <cell r="BD53">
            <v>52913.79</v>
          </cell>
          <cell r="BH53">
            <v>2127.26</v>
          </cell>
          <cell r="BI53">
            <v>76731.61</v>
          </cell>
        </row>
        <row r="54">
          <cell r="E54">
            <v>216.03</v>
          </cell>
          <cell r="F54">
            <v>8425.06</v>
          </cell>
          <cell r="J54">
            <v>158.08</v>
          </cell>
          <cell r="K54">
            <v>6165.17</v>
          </cell>
          <cell r="O54">
            <v>196.29</v>
          </cell>
          <cell r="P54">
            <v>7655.38</v>
          </cell>
          <cell r="T54">
            <v>97.98</v>
          </cell>
          <cell r="U54">
            <v>3821.32</v>
          </cell>
          <cell r="Y54">
            <v>143.32</v>
          </cell>
          <cell r="Z54">
            <v>4832.84</v>
          </cell>
          <cell r="AD54">
            <v>87.2</v>
          </cell>
          <cell r="AE54">
            <v>2912.95</v>
          </cell>
          <cell r="AI54">
            <v>161.17</v>
          </cell>
          <cell r="AJ54">
            <v>5473.84</v>
          </cell>
          <cell r="AN54">
            <v>150.02</v>
          </cell>
          <cell r="AO54">
            <v>5053.18</v>
          </cell>
          <cell r="AS54">
            <v>143.77</v>
          </cell>
          <cell r="AT54">
            <v>4351.96</v>
          </cell>
          <cell r="AX54">
            <v>361.93</v>
          </cell>
          <cell r="AY54">
            <v>12934.89</v>
          </cell>
          <cell r="BC54">
            <v>358.93</v>
          </cell>
          <cell r="BD54">
            <v>12521.65</v>
          </cell>
          <cell r="BH54">
            <v>239.71</v>
          </cell>
          <cell r="BI54">
            <v>7492.26</v>
          </cell>
        </row>
        <row r="55">
          <cell r="E55">
            <v>247.21</v>
          </cell>
          <cell r="F55">
            <v>9640.83</v>
          </cell>
          <cell r="J55">
            <v>150.43</v>
          </cell>
          <cell r="K55">
            <v>5866.78</v>
          </cell>
          <cell r="O55">
            <v>99.41</v>
          </cell>
          <cell r="P55">
            <v>3877.04</v>
          </cell>
          <cell r="T55">
            <v>-11.02</v>
          </cell>
          <cell r="U55">
            <v>-429.71</v>
          </cell>
          <cell r="Y55">
            <v>51.24</v>
          </cell>
          <cell r="Z55">
            <v>1421.94</v>
          </cell>
          <cell r="AD55">
            <v>71.98</v>
          </cell>
          <cell r="AE55">
            <v>2226.04</v>
          </cell>
          <cell r="AI55">
            <v>75.7</v>
          </cell>
          <cell r="AJ55">
            <v>2324.72</v>
          </cell>
          <cell r="AN55">
            <v>51.15</v>
          </cell>
          <cell r="AO55">
            <v>1333.46</v>
          </cell>
          <cell r="AS55">
            <v>72.02</v>
          </cell>
          <cell r="AT55">
            <v>2166.52</v>
          </cell>
          <cell r="AX55">
            <v>181.83</v>
          </cell>
          <cell r="AY55">
            <v>6462.64</v>
          </cell>
          <cell r="BC55">
            <v>118.61</v>
          </cell>
          <cell r="BD55">
            <v>3920.04</v>
          </cell>
          <cell r="BH55">
            <v>107.23</v>
          </cell>
          <cell r="BI55">
            <v>3361.14</v>
          </cell>
        </row>
        <row r="56">
          <cell r="E56">
            <v>14.75</v>
          </cell>
          <cell r="F56">
            <v>575.25</v>
          </cell>
          <cell r="J56">
            <v>8.79</v>
          </cell>
          <cell r="K56">
            <v>342.81</v>
          </cell>
          <cell r="O56">
            <v>0</v>
          </cell>
          <cell r="P56">
            <v>0</v>
          </cell>
          <cell r="T56">
            <v>7.68</v>
          </cell>
          <cell r="U56">
            <v>299.41</v>
          </cell>
          <cell r="Y56">
            <v>10.01</v>
          </cell>
          <cell r="Z56">
            <v>289.67</v>
          </cell>
          <cell r="AD56">
            <v>16.81</v>
          </cell>
          <cell r="AE56">
            <v>554.71</v>
          </cell>
          <cell r="AI56">
            <v>18.68</v>
          </cell>
          <cell r="AJ56">
            <v>628.36</v>
          </cell>
          <cell r="AN56">
            <v>1.35</v>
          </cell>
          <cell r="AO56">
            <v>52.65</v>
          </cell>
          <cell r="AS56">
            <v>18.61</v>
          </cell>
          <cell r="AT56">
            <v>575.91</v>
          </cell>
          <cell r="AX56">
            <v>10.24</v>
          </cell>
          <cell r="AY56">
            <v>299.23</v>
          </cell>
          <cell r="BC56">
            <v>21.07</v>
          </cell>
          <cell r="BD56">
            <v>721.76</v>
          </cell>
          <cell r="BH56">
            <v>11.64</v>
          </cell>
          <cell r="BI56">
            <v>353.91</v>
          </cell>
        </row>
        <row r="57">
          <cell r="E57">
            <v>2641.79</v>
          </cell>
          <cell r="F57">
            <v>103029.97</v>
          </cell>
          <cell r="J57">
            <v>2361.14</v>
          </cell>
          <cell r="K57">
            <v>92084.35</v>
          </cell>
          <cell r="O57">
            <v>0</v>
          </cell>
          <cell r="P57">
            <v>0</v>
          </cell>
          <cell r="T57">
            <v>1212.41</v>
          </cell>
          <cell r="U57">
            <v>47283.93</v>
          </cell>
          <cell r="Y57">
            <v>1374.92</v>
          </cell>
          <cell r="Z57">
            <v>46136.39</v>
          </cell>
          <cell r="AD57">
            <v>957.74</v>
          </cell>
          <cell r="AE57">
            <v>30434.81</v>
          </cell>
          <cell r="AI57">
            <v>1305.65</v>
          </cell>
          <cell r="AJ57">
            <v>44020.67</v>
          </cell>
          <cell r="AN57">
            <v>1115.78</v>
          </cell>
          <cell r="AO57">
            <v>36217.3</v>
          </cell>
          <cell r="AS57">
            <v>1793.15</v>
          </cell>
          <cell r="AT57">
            <v>62013.65</v>
          </cell>
          <cell r="AX57">
            <v>2951.68</v>
          </cell>
          <cell r="AY57">
            <v>107628.37</v>
          </cell>
          <cell r="BC57">
            <v>2367.16</v>
          </cell>
          <cell r="BD57">
            <v>84155.21</v>
          </cell>
          <cell r="BH57">
            <v>2671.34</v>
          </cell>
          <cell r="BI57">
            <v>95003.79</v>
          </cell>
        </row>
        <row r="58">
          <cell r="E58">
            <v>35.2</v>
          </cell>
          <cell r="F58">
            <v>1372.75</v>
          </cell>
          <cell r="J58">
            <v>55.35</v>
          </cell>
          <cell r="K58">
            <v>2158.63</v>
          </cell>
          <cell r="O58">
            <v>45.16</v>
          </cell>
          <cell r="P58">
            <v>1760.99</v>
          </cell>
          <cell r="T58">
            <v>38.08</v>
          </cell>
          <cell r="U58">
            <v>1485.06</v>
          </cell>
          <cell r="Y58">
            <v>33.16</v>
          </cell>
          <cell r="Z58">
            <v>1143.63</v>
          </cell>
          <cell r="AD58">
            <v>21.29</v>
          </cell>
          <cell r="AE58">
            <v>733.92</v>
          </cell>
          <cell r="AI58">
            <v>25.3</v>
          </cell>
          <cell r="AJ58">
            <v>817.12</v>
          </cell>
          <cell r="AN58">
            <v>30.74</v>
          </cell>
          <cell r="AO58">
            <v>1003.63</v>
          </cell>
          <cell r="AS58">
            <v>21.89</v>
          </cell>
          <cell r="AT58">
            <v>703.48</v>
          </cell>
          <cell r="AX58">
            <v>130.1</v>
          </cell>
          <cell r="AY58">
            <v>4873.63</v>
          </cell>
          <cell r="BC58">
            <v>42.36</v>
          </cell>
          <cell r="BD58">
            <v>1501.82</v>
          </cell>
          <cell r="BH58">
            <v>43.11</v>
          </cell>
          <cell r="BI58">
            <v>1531.06</v>
          </cell>
        </row>
        <row r="59">
          <cell r="E59">
            <v>654.75</v>
          </cell>
          <cell r="F59">
            <v>21847.1</v>
          </cell>
          <cell r="J59">
            <v>352.3</v>
          </cell>
          <cell r="K59">
            <v>12145.2</v>
          </cell>
          <cell r="O59">
            <v>319.54</v>
          </cell>
          <cell r="P59">
            <v>11006.2</v>
          </cell>
          <cell r="T59">
            <v>281.06</v>
          </cell>
          <cell r="U59">
            <v>9645.89</v>
          </cell>
          <cell r="Y59">
            <v>229.11</v>
          </cell>
          <cell r="Z59">
            <v>7108.62</v>
          </cell>
          <cell r="AD59">
            <v>277.36</v>
          </cell>
          <cell r="AE59">
            <v>8596.76</v>
          </cell>
          <cell r="AI59">
            <v>192.74</v>
          </cell>
          <cell r="AJ59">
            <v>6034.62</v>
          </cell>
          <cell r="AN59">
            <v>337.76</v>
          </cell>
          <cell r="AO59">
            <v>11523.96</v>
          </cell>
          <cell r="AS59">
            <v>250.46</v>
          </cell>
          <cell r="AT59">
            <v>7365.82</v>
          </cell>
          <cell r="AX59">
            <v>482.81</v>
          </cell>
          <cell r="AY59">
            <v>12180.53</v>
          </cell>
          <cell r="BC59">
            <v>515.88</v>
          </cell>
          <cell r="BD59">
            <v>17421.61</v>
          </cell>
          <cell r="BH59">
            <v>501.78</v>
          </cell>
          <cell r="BI59">
            <v>18759.98</v>
          </cell>
        </row>
        <row r="60">
          <cell r="E60">
            <v>234.08</v>
          </cell>
          <cell r="F60">
            <v>9120.46</v>
          </cell>
          <cell r="J60">
            <v>459.11</v>
          </cell>
          <cell r="K60">
            <v>17867.78</v>
          </cell>
          <cell r="O60">
            <v>282.13</v>
          </cell>
          <cell r="P60">
            <v>10962.72</v>
          </cell>
          <cell r="T60">
            <v>258.85</v>
          </cell>
          <cell r="U60">
            <v>10046.02</v>
          </cell>
          <cell r="Y60">
            <v>201.12</v>
          </cell>
          <cell r="Z60">
            <v>6680.44</v>
          </cell>
          <cell r="AD60">
            <v>187.88</v>
          </cell>
          <cell r="AE60">
            <v>6277.89</v>
          </cell>
          <cell r="AI60">
            <v>259.08</v>
          </cell>
          <cell r="AJ60">
            <v>9165.28</v>
          </cell>
          <cell r="AN60">
            <v>224.43</v>
          </cell>
          <cell r="AO60">
            <v>7449.73</v>
          </cell>
          <cell r="AS60">
            <v>290.17</v>
          </cell>
          <cell r="AT60">
            <v>9622.86</v>
          </cell>
          <cell r="AX60">
            <v>357.79</v>
          </cell>
          <cell r="AY60">
            <v>12452.42</v>
          </cell>
          <cell r="BC60">
            <v>789.94</v>
          </cell>
          <cell r="BD60">
            <v>29326.14</v>
          </cell>
          <cell r="BH60">
            <v>448.56</v>
          </cell>
          <cell r="BI60">
            <v>15881.06</v>
          </cell>
        </row>
        <row r="61">
          <cell r="E61">
            <v>510.83</v>
          </cell>
          <cell r="F61">
            <v>19922.37</v>
          </cell>
          <cell r="J61">
            <v>459.08</v>
          </cell>
          <cell r="K61">
            <v>17904.07</v>
          </cell>
          <cell r="O61">
            <v>348.1</v>
          </cell>
          <cell r="P61">
            <v>13575.89</v>
          </cell>
          <cell r="T61">
            <v>288.37</v>
          </cell>
          <cell r="U61">
            <v>11246.5</v>
          </cell>
          <cell r="Y61">
            <v>393.22</v>
          </cell>
          <cell r="Z61">
            <v>13382.23</v>
          </cell>
          <cell r="AD61">
            <v>255.64</v>
          </cell>
          <cell r="AE61">
            <v>8410.37</v>
          </cell>
          <cell r="AI61">
            <v>276.9</v>
          </cell>
          <cell r="AJ61">
            <v>9512.92</v>
          </cell>
          <cell r="AN61">
            <v>311.28</v>
          </cell>
          <cell r="AO61">
            <v>10641.59</v>
          </cell>
          <cell r="AS61">
            <v>274.15</v>
          </cell>
          <cell r="AT61">
            <v>9106.15</v>
          </cell>
          <cell r="AX61">
            <v>628.55</v>
          </cell>
          <cell r="AY61">
            <v>22943.98</v>
          </cell>
          <cell r="BC61">
            <v>380.34</v>
          </cell>
          <cell r="BD61">
            <v>13198.43</v>
          </cell>
          <cell r="BH61">
            <v>376.71</v>
          </cell>
          <cell r="BI61">
            <v>13139.08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lWRKS Non-Fed Growth Calc"/>
      <sheetName val="FY 07-08 SUMMARY"/>
      <sheetName val="CalWRKs 2 Family Grants"/>
      <sheetName val="Safety Net"/>
      <sheetName val="TANF Timed OUT"/>
      <sheetName val="Non-Fed Elig CalWORKs (APR)"/>
      <sheetName val="FY 0607 SUMMARY"/>
      <sheetName val="FY 06-07 SUMMARY"/>
      <sheetName val="Non-Fed Elig CalWORKs"/>
    </sheetNames>
    <sheetDataSet>
      <sheetData sheetId="2">
        <row r="8">
          <cell r="C8">
            <v>8508602</v>
          </cell>
          <cell r="D8">
            <v>217499</v>
          </cell>
        </row>
        <row r="9">
          <cell r="C9">
            <v>9234</v>
          </cell>
          <cell r="D9">
            <v>236</v>
          </cell>
        </row>
        <row r="10">
          <cell r="C10">
            <v>239493</v>
          </cell>
          <cell r="D10">
            <v>6124</v>
          </cell>
        </row>
        <row r="11">
          <cell r="C11">
            <v>2491714</v>
          </cell>
          <cell r="D11">
            <v>69331</v>
          </cell>
        </row>
        <row r="12">
          <cell r="C12">
            <v>284526</v>
          </cell>
          <cell r="D12">
            <v>7271</v>
          </cell>
        </row>
        <row r="13">
          <cell r="C13">
            <v>103762</v>
          </cell>
          <cell r="D13">
            <v>2648</v>
          </cell>
        </row>
        <row r="14">
          <cell r="C14">
            <v>3846181</v>
          </cell>
          <cell r="D14">
            <v>98325</v>
          </cell>
        </row>
        <row r="15">
          <cell r="C15">
            <v>921871</v>
          </cell>
          <cell r="D15">
            <v>23558</v>
          </cell>
        </row>
        <row r="16">
          <cell r="C16">
            <v>714911</v>
          </cell>
          <cell r="D16">
            <v>18273</v>
          </cell>
        </row>
        <row r="17">
          <cell r="C17">
            <v>21844657</v>
          </cell>
          <cell r="D17">
            <v>558338</v>
          </cell>
        </row>
        <row r="18">
          <cell r="C18">
            <v>346320</v>
          </cell>
          <cell r="D18">
            <v>8855</v>
          </cell>
        </row>
        <row r="19">
          <cell r="C19">
            <v>1178913</v>
          </cell>
          <cell r="D19">
            <v>30125</v>
          </cell>
        </row>
        <row r="20">
          <cell r="C20">
            <v>3177069</v>
          </cell>
          <cell r="D20">
            <v>81194</v>
          </cell>
        </row>
        <row r="21">
          <cell r="C21">
            <v>115107</v>
          </cell>
          <cell r="D21">
            <v>2941</v>
          </cell>
        </row>
        <row r="22">
          <cell r="C22">
            <v>8410641</v>
          </cell>
          <cell r="D22">
            <v>216505</v>
          </cell>
        </row>
        <row r="23">
          <cell r="C23">
            <v>1510835</v>
          </cell>
          <cell r="D23">
            <v>38607</v>
          </cell>
        </row>
        <row r="24">
          <cell r="C24">
            <v>931204</v>
          </cell>
          <cell r="D24">
            <v>23805</v>
          </cell>
        </row>
        <row r="25">
          <cell r="C25">
            <v>501307</v>
          </cell>
          <cell r="D25">
            <v>12817</v>
          </cell>
        </row>
        <row r="26">
          <cell r="C26">
            <v>48741315</v>
          </cell>
          <cell r="D26">
            <v>1258969</v>
          </cell>
        </row>
        <row r="27">
          <cell r="C27">
            <v>1269592</v>
          </cell>
          <cell r="D27">
            <v>32450</v>
          </cell>
        </row>
        <row r="28">
          <cell r="C28">
            <v>466279</v>
          </cell>
          <cell r="D28">
            <v>11918</v>
          </cell>
        </row>
        <row r="29">
          <cell r="C29">
            <v>133177</v>
          </cell>
          <cell r="D29">
            <v>3402</v>
          </cell>
        </row>
        <row r="30">
          <cell r="C30">
            <v>831331</v>
          </cell>
          <cell r="D30">
            <v>21241</v>
          </cell>
        </row>
        <row r="31">
          <cell r="C31">
            <v>6334012</v>
          </cell>
          <cell r="D31">
            <v>161885</v>
          </cell>
        </row>
        <row r="32">
          <cell r="C32">
            <v>167250</v>
          </cell>
          <cell r="D32">
            <v>4275</v>
          </cell>
        </row>
        <row r="33">
          <cell r="C33">
            <v>16660</v>
          </cell>
          <cell r="D33">
            <v>427</v>
          </cell>
        </row>
        <row r="34">
          <cell r="C34">
            <v>1825614</v>
          </cell>
          <cell r="D34">
            <v>46656</v>
          </cell>
        </row>
        <row r="35">
          <cell r="C35">
            <v>212515</v>
          </cell>
          <cell r="D35">
            <v>5746</v>
          </cell>
        </row>
        <row r="36">
          <cell r="C36">
            <v>473356</v>
          </cell>
          <cell r="D36">
            <v>12096</v>
          </cell>
        </row>
        <row r="37">
          <cell r="C37">
            <v>6261473</v>
          </cell>
          <cell r="D37">
            <v>160019</v>
          </cell>
        </row>
        <row r="38">
          <cell r="C38">
            <v>1280151</v>
          </cell>
          <cell r="D38">
            <v>32735</v>
          </cell>
        </row>
        <row r="39">
          <cell r="C39">
            <v>125614</v>
          </cell>
          <cell r="D39">
            <v>3207</v>
          </cell>
        </row>
        <row r="40">
          <cell r="C40">
            <v>10391732</v>
          </cell>
          <cell r="D40">
            <v>265621</v>
          </cell>
        </row>
        <row r="41">
          <cell r="C41">
            <v>24158013</v>
          </cell>
          <cell r="D41">
            <v>617485</v>
          </cell>
        </row>
        <row r="42">
          <cell r="C42">
            <v>509541</v>
          </cell>
          <cell r="D42">
            <v>13020</v>
          </cell>
        </row>
        <row r="43">
          <cell r="C43">
            <v>18179886</v>
          </cell>
          <cell r="D43">
            <v>464679</v>
          </cell>
        </row>
        <row r="44">
          <cell r="C44">
            <v>11722281</v>
          </cell>
          <cell r="D44">
            <v>299691</v>
          </cell>
        </row>
        <row r="45">
          <cell r="C45">
            <v>1714028</v>
          </cell>
          <cell r="D45">
            <v>43799</v>
          </cell>
        </row>
        <row r="46">
          <cell r="C46">
            <v>10237806</v>
          </cell>
          <cell r="D46">
            <v>261604</v>
          </cell>
        </row>
        <row r="47">
          <cell r="C47">
            <v>919392</v>
          </cell>
          <cell r="D47">
            <v>23496</v>
          </cell>
        </row>
        <row r="48">
          <cell r="C48">
            <v>510246</v>
          </cell>
          <cell r="D48">
            <v>13073</v>
          </cell>
        </row>
        <row r="49">
          <cell r="C49">
            <v>1716742</v>
          </cell>
          <cell r="D49">
            <v>43884</v>
          </cell>
        </row>
        <row r="50">
          <cell r="C50">
            <v>8042486</v>
          </cell>
          <cell r="D50">
            <v>205535</v>
          </cell>
        </row>
        <row r="51">
          <cell r="C51">
            <v>857227</v>
          </cell>
          <cell r="D51">
            <v>21913</v>
          </cell>
        </row>
        <row r="52">
          <cell r="C52">
            <v>2357672</v>
          </cell>
          <cell r="D52">
            <v>60252</v>
          </cell>
        </row>
        <row r="53">
          <cell r="C53">
            <v>10017</v>
          </cell>
          <cell r="D53">
            <v>257</v>
          </cell>
        </row>
        <row r="54">
          <cell r="C54">
            <v>779640</v>
          </cell>
          <cell r="D54">
            <v>19932</v>
          </cell>
        </row>
        <row r="55">
          <cell r="C55">
            <v>3344220</v>
          </cell>
          <cell r="D55">
            <v>85493</v>
          </cell>
        </row>
        <row r="56">
          <cell r="C56">
            <v>870273</v>
          </cell>
          <cell r="D56">
            <v>22240</v>
          </cell>
        </row>
        <row r="57">
          <cell r="C57">
            <v>8226473</v>
          </cell>
          <cell r="D57">
            <v>210260</v>
          </cell>
        </row>
        <row r="58">
          <cell r="C58">
            <v>1149147</v>
          </cell>
          <cell r="D58">
            <v>29098</v>
          </cell>
        </row>
        <row r="59">
          <cell r="C59">
            <v>1002261</v>
          </cell>
          <cell r="D59">
            <v>25618</v>
          </cell>
        </row>
        <row r="60">
          <cell r="C60">
            <v>247338</v>
          </cell>
          <cell r="D60">
            <v>6321</v>
          </cell>
        </row>
        <row r="61">
          <cell r="C61">
            <v>10026496</v>
          </cell>
          <cell r="D61">
            <v>256294</v>
          </cell>
        </row>
        <row r="62">
          <cell r="C62">
            <v>416940</v>
          </cell>
          <cell r="D62">
            <v>10638</v>
          </cell>
        </row>
        <row r="63">
          <cell r="C63">
            <v>2656022</v>
          </cell>
          <cell r="D63">
            <v>67937</v>
          </cell>
        </row>
        <row r="64">
          <cell r="C64">
            <v>1938441</v>
          </cell>
          <cell r="D64">
            <v>49611</v>
          </cell>
        </row>
        <row r="65">
          <cell r="C65">
            <v>1209351</v>
          </cell>
          <cell r="D65">
            <v>30903</v>
          </cell>
        </row>
      </sheetData>
      <sheetData sheetId="3">
        <row r="7">
          <cell r="C7">
            <v>13119753</v>
          </cell>
          <cell r="D7">
            <v>334904</v>
          </cell>
        </row>
        <row r="8">
          <cell r="C8">
            <v>0</v>
          </cell>
          <cell r="D8">
            <v>0</v>
          </cell>
        </row>
        <row r="9">
          <cell r="C9">
            <v>40579</v>
          </cell>
          <cell r="D9">
            <v>1034</v>
          </cell>
        </row>
        <row r="10">
          <cell r="C10">
            <v>1687914</v>
          </cell>
          <cell r="D10">
            <v>43091</v>
          </cell>
        </row>
        <row r="11">
          <cell r="C11">
            <v>63493</v>
          </cell>
          <cell r="D11">
            <v>1613</v>
          </cell>
        </row>
        <row r="12">
          <cell r="C12">
            <v>29829</v>
          </cell>
          <cell r="D12">
            <v>759</v>
          </cell>
        </row>
        <row r="13">
          <cell r="C13">
            <v>4320803</v>
          </cell>
          <cell r="D13">
            <v>110314</v>
          </cell>
        </row>
        <row r="14">
          <cell r="C14">
            <v>498505</v>
          </cell>
          <cell r="D14">
            <v>12722</v>
          </cell>
        </row>
        <row r="15">
          <cell r="C15">
            <v>283466</v>
          </cell>
          <cell r="D15">
            <v>7234</v>
          </cell>
        </row>
        <row r="16">
          <cell r="C16">
            <v>13443676</v>
          </cell>
          <cell r="D16">
            <v>343218</v>
          </cell>
        </row>
        <row r="17">
          <cell r="C17">
            <v>171903</v>
          </cell>
          <cell r="D17">
            <v>4384</v>
          </cell>
        </row>
        <row r="18">
          <cell r="C18">
            <v>570504</v>
          </cell>
          <cell r="D18">
            <v>14565</v>
          </cell>
        </row>
        <row r="19">
          <cell r="C19">
            <v>1796784</v>
          </cell>
          <cell r="D19">
            <v>45851</v>
          </cell>
        </row>
        <row r="20">
          <cell r="C20">
            <v>41570</v>
          </cell>
          <cell r="D20">
            <v>1059</v>
          </cell>
        </row>
        <row r="21">
          <cell r="C21">
            <v>6269714</v>
          </cell>
          <cell r="D21">
            <v>160046</v>
          </cell>
        </row>
        <row r="22">
          <cell r="C22">
            <v>1433159</v>
          </cell>
          <cell r="D22">
            <v>36583</v>
          </cell>
        </row>
        <row r="23">
          <cell r="C23">
            <v>394079</v>
          </cell>
          <cell r="D23">
            <v>10055</v>
          </cell>
        </row>
        <row r="24">
          <cell r="C24">
            <v>215326</v>
          </cell>
          <cell r="D24">
            <v>5495</v>
          </cell>
        </row>
        <row r="25">
          <cell r="C25">
            <v>86180844</v>
          </cell>
          <cell r="D25">
            <v>2199330</v>
          </cell>
        </row>
        <row r="26">
          <cell r="C26">
            <v>1468687</v>
          </cell>
          <cell r="D26">
            <v>37490</v>
          </cell>
        </row>
        <row r="27">
          <cell r="C27">
            <v>251076</v>
          </cell>
          <cell r="D27">
            <v>6408</v>
          </cell>
        </row>
        <row r="28">
          <cell r="C28">
            <v>30238</v>
          </cell>
          <cell r="D28">
            <v>771</v>
          </cell>
        </row>
        <row r="29">
          <cell r="C29">
            <v>327923</v>
          </cell>
          <cell r="D29">
            <v>8363</v>
          </cell>
        </row>
        <row r="30">
          <cell r="C30">
            <v>4066176</v>
          </cell>
          <cell r="D30">
            <v>103815</v>
          </cell>
        </row>
        <row r="31">
          <cell r="C31">
            <v>61249</v>
          </cell>
          <cell r="D31">
            <v>1563</v>
          </cell>
        </row>
        <row r="32">
          <cell r="C32">
            <v>12386</v>
          </cell>
          <cell r="D32">
            <v>316</v>
          </cell>
        </row>
        <row r="33">
          <cell r="C33">
            <v>1012780</v>
          </cell>
          <cell r="D33">
            <v>25848</v>
          </cell>
        </row>
        <row r="34">
          <cell r="C34">
            <v>112368</v>
          </cell>
          <cell r="D34">
            <v>2865</v>
          </cell>
        </row>
        <row r="35">
          <cell r="C35">
            <v>117848</v>
          </cell>
          <cell r="D35">
            <v>3009</v>
          </cell>
        </row>
        <row r="36">
          <cell r="C36">
            <v>5216453</v>
          </cell>
          <cell r="D36">
            <v>133104</v>
          </cell>
        </row>
        <row r="37">
          <cell r="C37">
            <v>529605</v>
          </cell>
          <cell r="D37">
            <v>13514</v>
          </cell>
        </row>
        <row r="38">
          <cell r="C38">
            <v>31032</v>
          </cell>
          <cell r="D38">
            <v>795</v>
          </cell>
        </row>
        <row r="39">
          <cell r="C39">
            <v>8726628</v>
          </cell>
          <cell r="D39">
            <v>222795</v>
          </cell>
        </row>
        <row r="40">
          <cell r="C40">
            <v>26497670</v>
          </cell>
          <cell r="D40">
            <v>676305</v>
          </cell>
        </row>
        <row r="41">
          <cell r="C41">
            <v>257474</v>
          </cell>
          <cell r="D41">
            <v>6567</v>
          </cell>
        </row>
        <row r="42">
          <cell r="C42">
            <v>17332899</v>
          </cell>
          <cell r="D42">
            <v>442463</v>
          </cell>
        </row>
        <row r="43">
          <cell r="C43">
            <v>8779548</v>
          </cell>
          <cell r="D43">
            <v>224135</v>
          </cell>
        </row>
        <row r="44">
          <cell r="C44">
            <v>2847002</v>
          </cell>
          <cell r="D44">
            <v>72648</v>
          </cell>
        </row>
        <row r="45">
          <cell r="C45">
            <v>7091542</v>
          </cell>
          <cell r="D45">
            <v>181006</v>
          </cell>
        </row>
        <row r="46">
          <cell r="C46">
            <v>283818</v>
          </cell>
          <cell r="D46">
            <v>7247</v>
          </cell>
        </row>
        <row r="47">
          <cell r="C47">
            <v>548502</v>
          </cell>
          <cell r="D47">
            <v>13999</v>
          </cell>
        </row>
        <row r="48">
          <cell r="C48">
            <v>1185510</v>
          </cell>
          <cell r="D48">
            <v>30267</v>
          </cell>
        </row>
        <row r="49">
          <cell r="C49">
            <v>6063534</v>
          </cell>
          <cell r="D49">
            <v>154723</v>
          </cell>
        </row>
        <row r="50">
          <cell r="C50">
            <v>616115</v>
          </cell>
          <cell r="D50">
            <v>15729</v>
          </cell>
        </row>
        <row r="51">
          <cell r="C51">
            <v>760851</v>
          </cell>
          <cell r="D51">
            <v>19416</v>
          </cell>
        </row>
        <row r="52">
          <cell r="C52">
            <v>5631</v>
          </cell>
          <cell r="D52">
            <v>140</v>
          </cell>
        </row>
        <row r="53">
          <cell r="C53">
            <v>333472</v>
          </cell>
          <cell r="D53">
            <v>8512</v>
          </cell>
        </row>
        <row r="54">
          <cell r="C54">
            <v>3385015</v>
          </cell>
          <cell r="D54">
            <v>86413</v>
          </cell>
        </row>
        <row r="55">
          <cell r="C55">
            <v>350502</v>
          </cell>
          <cell r="D55">
            <v>8940</v>
          </cell>
        </row>
        <row r="56">
          <cell r="C56">
            <v>4193200</v>
          </cell>
          <cell r="D56">
            <v>107023</v>
          </cell>
        </row>
        <row r="57">
          <cell r="C57">
            <v>612237</v>
          </cell>
          <cell r="D57">
            <v>15630</v>
          </cell>
        </row>
        <row r="58">
          <cell r="C58">
            <v>440150</v>
          </cell>
          <cell r="D58">
            <v>11238</v>
          </cell>
        </row>
        <row r="59">
          <cell r="C59">
            <v>105091</v>
          </cell>
          <cell r="D59">
            <v>2684</v>
          </cell>
        </row>
        <row r="60">
          <cell r="C60">
            <v>6730350</v>
          </cell>
          <cell r="D60">
            <v>171807</v>
          </cell>
        </row>
        <row r="61">
          <cell r="C61">
            <v>115198</v>
          </cell>
          <cell r="D61">
            <v>2935</v>
          </cell>
        </row>
        <row r="62">
          <cell r="C62">
            <v>1337451</v>
          </cell>
          <cell r="D62">
            <v>34142</v>
          </cell>
        </row>
        <row r="63">
          <cell r="C63">
            <v>1126542</v>
          </cell>
          <cell r="D63">
            <v>28762</v>
          </cell>
        </row>
        <row r="64">
          <cell r="C64">
            <v>1430531</v>
          </cell>
          <cell r="D64">
            <v>36524</v>
          </cell>
        </row>
      </sheetData>
      <sheetData sheetId="4">
        <row r="7">
          <cell r="C7">
            <v>7504042</v>
          </cell>
          <cell r="D7">
            <v>684</v>
          </cell>
          <cell r="E7">
            <v>191726</v>
          </cell>
        </row>
        <row r="8">
          <cell r="C8">
            <v>0</v>
          </cell>
          <cell r="D8">
            <v>0</v>
          </cell>
          <cell r="E8">
            <v>0</v>
          </cell>
        </row>
        <row r="9">
          <cell r="C9">
            <v>126964</v>
          </cell>
          <cell r="D9">
            <v>12</v>
          </cell>
          <cell r="E9">
            <v>3242</v>
          </cell>
        </row>
        <row r="10">
          <cell r="C10">
            <v>1641546</v>
          </cell>
          <cell r="D10">
            <v>146</v>
          </cell>
          <cell r="E10">
            <v>41947</v>
          </cell>
        </row>
        <row r="11">
          <cell r="C11">
            <v>205143</v>
          </cell>
          <cell r="D11">
            <v>24</v>
          </cell>
          <cell r="E11">
            <v>5237</v>
          </cell>
        </row>
        <row r="12">
          <cell r="C12">
            <v>65014</v>
          </cell>
          <cell r="D12">
            <v>10</v>
          </cell>
          <cell r="E12">
            <v>1657</v>
          </cell>
        </row>
        <row r="13">
          <cell r="C13">
            <v>3993479</v>
          </cell>
          <cell r="D13">
            <v>367</v>
          </cell>
          <cell r="E13">
            <v>102029</v>
          </cell>
        </row>
        <row r="14">
          <cell r="C14">
            <v>379482</v>
          </cell>
          <cell r="D14">
            <v>36</v>
          </cell>
          <cell r="E14">
            <v>9694</v>
          </cell>
        </row>
        <row r="15">
          <cell r="C15">
            <v>264526</v>
          </cell>
          <cell r="D15">
            <v>24</v>
          </cell>
          <cell r="E15">
            <v>6760</v>
          </cell>
        </row>
        <row r="16">
          <cell r="C16">
            <v>10586151</v>
          </cell>
          <cell r="D16">
            <v>974</v>
          </cell>
          <cell r="E16">
            <v>270463</v>
          </cell>
        </row>
        <row r="17">
          <cell r="C17">
            <v>156884</v>
          </cell>
          <cell r="D17">
            <v>12</v>
          </cell>
          <cell r="E17">
            <v>4010</v>
          </cell>
        </row>
        <row r="18">
          <cell r="C18">
            <v>739348</v>
          </cell>
          <cell r="D18">
            <v>71</v>
          </cell>
          <cell r="E18">
            <v>18887</v>
          </cell>
        </row>
        <row r="19">
          <cell r="C19">
            <v>881316</v>
          </cell>
          <cell r="D19">
            <v>85</v>
          </cell>
          <cell r="E19">
            <v>22511</v>
          </cell>
        </row>
        <row r="20">
          <cell r="C20">
            <v>16554</v>
          </cell>
          <cell r="D20">
            <v>0</v>
          </cell>
          <cell r="E20">
            <v>424</v>
          </cell>
        </row>
        <row r="21">
          <cell r="C21">
            <v>8303621</v>
          </cell>
          <cell r="D21">
            <v>20926</v>
          </cell>
          <cell r="E21">
            <v>213180</v>
          </cell>
        </row>
        <row r="22">
          <cell r="C22">
            <v>591728</v>
          </cell>
          <cell r="D22">
            <v>55</v>
          </cell>
          <cell r="E22">
            <v>15119</v>
          </cell>
        </row>
        <row r="23">
          <cell r="C23">
            <v>884179</v>
          </cell>
          <cell r="D23">
            <v>78</v>
          </cell>
          <cell r="E23">
            <v>22593</v>
          </cell>
        </row>
        <row r="24">
          <cell r="C24">
            <v>165360</v>
          </cell>
          <cell r="D24">
            <v>15</v>
          </cell>
          <cell r="E24">
            <v>4224</v>
          </cell>
        </row>
        <row r="25">
          <cell r="C25">
            <v>58279808</v>
          </cell>
          <cell r="D25">
            <v>9401</v>
          </cell>
          <cell r="E25">
            <v>1489484</v>
          </cell>
        </row>
        <row r="26">
          <cell r="C26">
            <v>1256862</v>
          </cell>
          <cell r="D26">
            <v>115</v>
          </cell>
          <cell r="E26">
            <v>32113</v>
          </cell>
        </row>
        <row r="27">
          <cell r="C27">
            <v>398791</v>
          </cell>
          <cell r="D27">
            <v>37</v>
          </cell>
          <cell r="E27">
            <v>10189</v>
          </cell>
        </row>
        <row r="28">
          <cell r="C28">
            <v>65132</v>
          </cell>
          <cell r="D28">
            <v>9</v>
          </cell>
          <cell r="E28">
            <v>1662</v>
          </cell>
        </row>
        <row r="29">
          <cell r="C29">
            <v>415818</v>
          </cell>
          <cell r="D29">
            <v>46</v>
          </cell>
          <cell r="E29">
            <v>10618</v>
          </cell>
        </row>
        <row r="30">
          <cell r="C30">
            <v>3053234</v>
          </cell>
          <cell r="D30">
            <v>276</v>
          </cell>
          <cell r="E30">
            <v>78011</v>
          </cell>
        </row>
        <row r="31">
          <cell r="C31">
            <v>50141</v>
          </cell>
          <cell r="D31">
            <v>0</v>
          </cell>
          <cell r="E31">
            <v>1284</v>
          </cell>
        </row>
        <row r="32">
          <cell r="C32">
            <v>1082</v>
          </cell>
          <cell r="D32">
            <v>0</v>
          </cell>
          <cell r="E32">
            <v>28</v>
          </cell>
        </row>
        <row r="33">
          <cell r="C33">
            <v>1725948</v>
          </cell>
          <cell r="D33">
            <v>164</v>
          </cell>
          <cell r="E33">
            <v>44093</v>
          </cell>
        </row>
        <row r="34">
          <cell r="C34">
            <v>86366</v>
          </cell>
          <cell r="D34">
            <v>12</v>
          </cell>
          <cell r="E34">
            <v>2204</v>
          </cell>
        </row>
        <row r="35">
          <cell r="C35">
            <v>292647</v>
          </cell>
          <cell r="D35">
            <v>24</v>
          </cell>
          <cell r="E35">
            <v>7478</v>
          </cell>
        </row>
        <row r="36">
          <cell r="C36">
            <v>3552757</v>
          </cell>
          <cell r="D36">
            <v>973</v>
          </cell>
          <cell r="E36">
            <v>90797</v>
          </cell>
        </row>
        <row r="37">
          <cell r="C37">
            <v>311826</v>
          </cell>
          <cell r="D37">
            <v>29</v>
          </cell>
          <cell r="E37">
            <v>7969</v>
          </cell>
        </row>
        <row r="38">
          <cell r="C38">
            <v>74194</v>
          </cell>
          <cell r="D38">
            <v>11</v>
          </cell>
          <cell r="E38">
            <v>1891</v>
          </cell>
        </row>
        <row r="39">
          <cell r="C39">
            <v>7522058</v>
          </cell>
          <cell r="D39">
            <v>686</v>
          </cell>
          <cell r="E39">
            <v>192188</v>
          </cell>
        </row>
        <row r="40">
          <cell r="C40">
            <v>10014268</v>
          </cell>
          <cell r="D40">
            <v>937</v>
          </cell>
          <cell r="E40">
            <v>255837</v>
          </cell>
        </row>
        <row r="41">
          <cell r="C41">
            <v>227714</v>
          </cell>
          <cell r="D41">
            <v>23</v>
          </cell>
          <cell r="E41">
            <v>5817</v>
          </cell>
        </row>
        <row r="42">
          <cell r="C42">
            <v>20801131</v>
          </cell>
          <cell r="D42">
            <v>1918</v>
          </cell>
          <cell r="E42">
            <v>531444</v>
          </cell>
        </row>
        <row r="43">
          <cell r="C43">
            <v>11764097</v>
          </cell>
          <cell r="D43">
            <v>1031</v>
          </cell>
          <cell r="E43">
            <v>300615</v>
          </cell>
        </row>
        <row r="44">
          <cell r="C44">
            <v>2740455</v>
          </cell>
          <cell r="D44">
            <v>234</v>
          </cell>
          <cell r="E44">
            <v>70033</v>
          </cell>
        </row>
        <row r="45">
          <cell r="C45">
            <v>2832273</v>
          </cell>
          <cell r="D45">
            <v>268</v>
          </cell>
          <cell r="E45">
            <v>72353</v>
          </cell>
        </row>
        <row r="46">
          <cell r="C46">
            <v>596525</v>
          </cell>
          <cell r="D46">
            <v>53</v>
          </cell>
          <cell r="E46">
            <v>15239</v>
          </cell>
        </row>
        <row r="47">
          <cell r="C47">
            <v>681678</v>
          </cell>
          <cell r="D47">
            <v>62</v>
          </cell>
          <cell r="E47">
            <v>17415</v>
          </cell>
        </row>
        <row r="48">
          <cell r="C48">
            <v>1656696</v>
          </cell>
          <cell r="D48">
            <v>145</v>
          </cell>
          <cell r="E48">
            <v>42333</v>
          </cell>
        </row>
        <row r="49">
          <cell r="C49">
            <v>4525905</v>
          </cell>
          <cell r="D49">
            <v>417</v>
          </cell>
          <cell r="E49">
            <v>115634</v>
          </cell>
        </row>
        <row r="50">
          <cell r="C50">
            <v>893045</v>
          </cell>
          <cell r="D50">
            <v>84</v>
          </cell>
          <cell r="E50">
            <v>22811</v>
          </cell>
        </row>
        <row r="51">
          <cell r="C51">
            <v>1173371</v>
          </cell>
          <cell r="D51">
            <v>106</v>
          </cell>
          <cell r="E51">
            <v>29982</v>
          </cell>
        </row>
        <row r="52">
          <cell r="C52">
            <v>4370</v>
          </cell>
          <cell r="D52">
            <v>0</v>
          </cell>
          <cell r="E52">
            <v>112</v>
          </cell>
        </row>
        <row r="53">
          <cell r="C53">
            <v>434728</v>
          </cell>
          <cell r="D53">
            <v>40</v>
          </cell>
          <cell r="E53">
            <v>11109</v>
          </cell>
        </row>
        <row r="54">
          <cell r="C54">
            <v>1402756</v>
          </cell>
          <cell r="D54">
            <v>123</v>
          </cell>
          <cell r="E54">
            <v>35846</v>
          </cell>
        </row>
        <row r="55">
          <cell r="C55">
            <v>1059325</v>
          </cell>
          <cell r="D55">
            <v>101</v>
          </cell>
          <cell r="E55">
            <v>27062</v>
          </cell>
        </row>
        <row r="56">
          <cell r="C56">
            <v>3926253</v>
          </cell>
          <cell r="D56">
            <v>362</v>
          </cell>
          <cell r="E56">
            <v>100309</v>
          </cell>
        </row>
        <row r="57">
          <cell r="C57">
            <v>412827</v>
          </cell>
          <cell r="D57">
            <v>37</v>
          </cell>
          <cell r="E57">
            <v>10550</v>
          </cell>
        </row>
        <row r="58">
          <cell r="C58">
            <v>133620</v>
          </cell>
          <cell r="D58">
            <v>12</v>
          </cell>
          <cell r="E58">
            <v>3414</v>
          </cell>
        </row>
        <row r="59">
          <cell r="C59">
            <v>57695</v>
          </cell>
          <cell r="D59">
            <v>12</v>
          </cell>
          <cell r="E59">
            <v>1465</v>
          </cell>
        </row>
        <row r="60">
          <cell r="C60">
            <v>5229637</v>
          </cell>
          <cell r="D60">
            <v>474</v>
          </cell>
          <cell r="E60">
            <v>133618</v>
          </cell>
        </row>
        <row r="61">
          <cell r="C61">
            <v>374480</v>
          </cell>
          <cell r="D61">
            <v>42</v>
          </cell>
          <cell r="E61">
            <v>9561</v>
          </cell>
        </row>
        <row r="62">
          <cell r="C62">
            <v>3167174</v>
          </cell>
          <cell r="D62">
            <v>1296</v>
          </cell>
          <cell r="E62">
            <v>80982</v>
          </cell>
        </row>
        <row r="63">
          <cell r="C63">
            <v>429068</v>
          </cell>
          <cell r="D63">
            <v>46</v>
          </cell>
          <cell r="E63">
            <v>10954</v>
          </cell>
        </row>
        <row r="64">
          <cell r="C64">
            <v>606232</v>
          </cell>
          <cell r="D64">
            <v>54</v>
          </cell>
          <cell r="E64">
            <v>15492</v>
          </cell>
        </row>
      </sheetData>
      <sheetData sheetId="5">
        <row r="7">
          <cell r="D7">
            <v>973816</v>
          </cell>
          <cell r="E7">
            <v>25097</v>
          </cell>
        </row>
        <row r="8">
          <cell r="D8">
            <v>24</v>
          </cell>
          <cell r="E8">
            <v>1</v>
          </cell>
        </row>
        <row r="9">
          <cell r="D9">
            <v>4169</v>
          </cell>
          <cell r="E9">
            <v>107</v>
          </cell>
        </row>
        <row r="10">
          <cell r="D10">
            <v>164896</v>
          </cell>
          <cell r="E10">
            <v>4228</v>
          </cell>
        </row>
        <row r="11">
          <cell r="D11">
            <v>9869</v>
          </cell>
          <cell r="E11">
            <v>253</v>
          </cell>
        </row>
        <row r="12">
          <cell r="D12">
            <v>10233</v>
          </cell>
          <cell r="E12">
            <v>262</v>
          </cell>
        </row>
        <row r="13">
          <cell r="D13">
            <v>401563</v>
          </cell>
          <cell r="E13">
            <v>10298</v>
          </cell>
        </row>
        <row r="14">
          <cell r="D14">
            <v>57167</v>
          </cell>
          <cell r="E14">
            <v>1466</v>
          </cell>
        </row>
        <row r="15">
          <cell r="D15">
            <v>82842</v>
          </cell>
          <cell r="E15">
            <v>2124</v>
          </cell>
        </row>
        <row r="16">
          <cell r="D16">
            <v>1582783</v>
          </cell>
          <cell r="E16">
            <v>40629</v>
          </cell>
        </row>
        <row r="17">
          <cell r="D17">
            <v>18351</v>
          </cell>
          <cell r="E17">
            <v>471</v>
          </cell>
        </row>
        <row r="18">
          <cell r="D18">
            <v>54685</v>
          </cell>
          <cell r="E18">
            <v>1402</v>
          </cell>
        </row>
        <row r="19">
          <cell r="D19">
            <v>160866</v>
          </cell>
          <cell r="E19">
            <v>4129</v>
          </cell>
        </row>
        <row r="20">
          <cell r="D20">
            <v>11860</v>
          </cell>
          <cell r="E20">
            <v>304</v>
          </cell>
        </row>
        <row r="21">
          <cell r="D21">
            <v>655188</v>
          </cell>
          <cell r="E21">
            <v>16800</v>
          </cell>
        </row>
        <row r="22">
          <cell r="D22">
            <v>180465</v>
          </cell>
          <cell r="E22">
            <v>4627</v>
          </cell>
        </row>
        <row r="23">
          <cell r="D23">
            <v>86893</v>
          </cell>
          <cell r="E23">
            <v>2228</v>
          </cell>
        </row>
        <row r="24">
          <cell r="D24">
            <v>35816</v>
          </cell>
          <cell r="E24">
            <v>918</v>
          </cell>
        </row>
        <row r="25">
          <cell r="D25">
            <v>3954141</v>
          </cell>
          <cell r="E25">
            <v>105709</v>
          </cell>
        </row>
        <row r="26">
          <cell r="D26">
            <v>206016</v>
          </cell>
          <cell r="E26">
            <v>5282</v>
          </cell>
        </row>
        <row r="27">
          <cell r="D27">
            <v>50717</v>
          </cell>
          <cell r="E27">
            <v>1300</v>
          </cell>
        </row>
        <row r="28">
          <cell r="D28">
            <v>3304</v>
          </cell>
          <cell r="E28">
            <v>85</v>
          </cell>
        </row>
        <row r="29">
          <cell r="D29">
            <v>75113</v>
          </cell>
          <cell r="E29">
            <v>1926</v>
          </cell>
        </row>
        <row r="30">
          <cell r="D30">
            <v>471293</v>
          </cell>
          <cell r="E30">
            <v>12193</v>
          </cell>
        </row>
        <row r="31">
          <cell r="D31">
            <v>12011</v>
          </cell>
          <cell r="E31">
            <v>308</v>
          </cell>
        </row>
        <row r="32">
          <cell r="D32">
            <v>0</v>
          </cell>
          <cell r="E32">
            <v>0</v>
          </cell>
        </row>
        <row r="33">
          <cell r="D33">
            <v>153300</v>
          </cell>
          <cell r="E33">
            <v>3931</v>
          </cell>
        </row>
        <row r="34">
          <cell r="D34">
            <v>16439</v>
          </cell>
          <cell r="E34">
            <v>454</v>
          </cell>
        </row>
        <row r="35">
          <cell r="D35">
            <v>13150</v>
          </cell>
          <cell r="E35">
            <v>337</v>
          </cell>
        </row>
        <row r="36">
          <cell r="D36">
            <v>611746</v>
          </cell>
          <cell r="E36">
            <v>16016</v>
          </cell>
        </row>
        <row r="37">
          <cell r="D37">
            <v>77875</v>
          </cell>
          <cell r="E37">
            <v>1997</v>
          </cell>
        </row>
        <row r="38">
          <cell r="D38">
            <v>677</v>
          </cell>
          <cell r="E38">
            <v>17</v>
          </cell>
        </row>
        <row r="39">
          <cell r="D39">
            <v>753897</v>
          </cell>
          <cell r="E39">
            <v>19349</v>
          </cell>
        </row>
        <row r="40">
          <cell r="D40">
            <v>3227896</v>
          </cell>
          <cell r="E40">
            <v>83234</v>
          </cell>
        </row>
        <row r="41">
          <cell r="D41">
            <v>8923</v>
          </cell>
          <cell r="E41">
            <v>229</v>
          </cell>
        </row>
        <row r="42">
          <cell r="D42">
            <v>1167588</v>
          </cell>
          <cell r="E42">
            <v>29938</v>
          </cell>
        </row>
        <row r="43">
          <cell r="D43">
            <v>843676</v>
          </cell>
          <cell r="E43">
            <v>22504</v>
          </cell>
        </row>
        <row r="44">
          <cell r="D44">
            <v>406550</v>
          </cell>
          <cell r="E44">
            <v>10821</v>
          </cell>
        </row>
        <row r="45">
          <cell r="D45">
            <v>761072</v>
          </cell>
          <cell r="E45">
            <v>19520</v>
          </cell>
        </row>
        <row r="46">
          <cell r="D46">
            <v>28856</v>
          </cell>
          <cell r="E46">
            <v>790</v>
          </cell>
        </row>
        <row r="47">
          <cell r="D47">
            <v>60280</v>
          </cell>
          <cell r="E47">
            <v>1563</v>
          </cell>
        </row>
        <row r="48">
          <cell r="D48">
            <v>112404</v>
          </cell>
          <cell r="E48">
            <v>2882</v>
          </cell>
        </row>
        <row r="49">
          <cell r="D49">
            <v>980586</v>
          </cell>
          <cell r="E49">
            <v>25205</v>
          </cell>
        </row>
        <row r="50">
          <cell r="D50">
            <v>89486</v>
          </cell>
          <cell r="E50">
            <v>2295</v>
          </cell>
        </row>
        <row r="51">
          <cell r="D51">
            <v>119046</v>
          </cell>
          <cell r="E51">
            <v>3052</v>
          </cell>
        </row>
        <row r="52">
          <cell r="D52">
            <v>2</v>
          </cell>
          <cell r="E52">
            <v>0</v>
          </cell>
        </row>
        <row r="53">
          <cell r="D53">
            <v>47051</v>
          </cell>
          <cell r="E53">
            <v>1206</v>
          </cell>
        </row>
        <row r="54">
          <cell r="D54">
            <v>640903</v>
          </cell>
          <cell r="E54">
            <v>16463</v>
          </cell>
        </row>
        <row r="55">
          <cell r="D55">
            <v>20860</v>
          </cell>
          <cell r="E55">
            <v>535</v>
          </cell>
        </row>
        <row r="56">
          <cell r="D56">
            <v>574613</v>
          </cell>
          <cell r="E56">
            <v>14811</v>
          </cell>
        </row>
        <row r="57">
          <cell r="D57">
            <v>70896</v>
          </cell>
          <cell r="E57">
            <v>1818</v>
          </cell>
        </row>
        <row r="58">
          <cell r="D58">
            <v>70937</v>
          </cell>
          <cell r="E58">
            <v>1819</v>
          </cell>
        </row>
        <row r="59">
          <cell r="D59">
            <v>8778</v>
          </cell>
          <cell r="E59">
            <v>225</v>
          </cell>
        </row>
        <row r="60">
          <cell r="D60">
            <v>942866</v>
          </cell>
          <cell r="E60">
            <v>24178</v>
          </cell>
        </row>
        <row r="61">
          <cell r="D61">
            <v>18914</v>
          </cell>
          <cell r="E61">
            <v>485</v>
          </cell>
        </row>
        <row r="62">
          <cell r="D62">
            <v>140527</v>
          </cell>
          <cell r="E62">
            <v>3762</v>
          </cell>
        </row>
        <row r="63">
          <cell r="D63">
            <v>126385</v>
          </cell>
          <cell r="E63">
            <v>3241</v>
          </cell>
        </row>
        <row r="64">
          <cell r="D64">
            <v>152299</v>
          </cell>
          <cell r="E64">
            <v>3905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7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14" sqref="D14"/>
    </sheetView>
  </sheetViews>
  <sheetFormatPr defaultColWidth="9.140625" defaultRowHeight="12.75"/>
  <cols>
    <col min="1" max="1" width="16.8515625" style="34" bestFit="1" customWidth="1"/>
    <col min="2" max="2" width="2.8515625" style="1" customWidth="1"/>
    <col min="3" max="4" width="14.28125" style="1" customWidth="1"/>
    <col min="5" max="5" width="16.28125" style="1" bestFit="1" customWidth="1"/>
    <col min="6" max="6" width="22.7109375" style="1" bestFit="1" customWidth="1"/>
    <col min="7" max="7" width="2.8515625" style="1" customWidth="1"/>
    <col min="8" max="8" width="19.8515625" style="1" bestFit="1" customWidth="1"/>
    <col min="9" max="9" width="20.00390625" style="1" bestFit="1" customWidth="1"/>
    <col min="10" max="10" width="11.57421875" style="1" customWidth="1"/>
    <col min="11" max="11" width="3.00390625" style="1" customWidth="1"/>
    <col min="12" max="16384" width="9.140625" style="1" customWidth="1"/>
  </cols>
  <sheetData>
    <row r="1" spans="1:4" ht="13.5">
      <c r="A1" s="1"/>
      <c r="C1" s="2" t="s">
        <v>222</v>
      </c>
      <c r="D1" s="2"/>
    </row>
    <row r="2" spans="1:3" ht="14.25" thickBot="1">
      <c r="A2" s="2"/>
      <c r="C2" s="1" t="s">
        <v>167</v>
      </c>
    </row>
    <row r="3" spans="1:10" ht="13.5">
      <c r="A3" s="3"/>
      <c r="C3" s="4" t="s">
        <v>173</v>
      </c>
      <c r="D3" s="4" t="s">
        <v>152</v>
      </c>
      <c r="E3" s="5"/>
      <c r="F3" s="4" t="s">
        <v>153</v>
      </c>
      <c r="G3" s="6"/>
      <c r="H3" s="7" t="s">
        <v>221</v>
      </c>
      <c r="I3" s="7" t="s">
        <v>173</v>
      </c>
      <c r="J3" s="7"/>
    </row>
    <row r="4" spans="1:10" ht="13.5">
      <c r="A4" s="8"/>
      <c r="C4" s="9" t="s">
        <v>155</v>
      </c>
      <c r="D4" s="9" t="s">
        <v>155</v>
      </c>
      <c r="E4" s="9" t="s">
        <v>154</v>
      </c>
      <c r="F4" s="9" t="s">
        <v>156</v>
      </c>
      <c r="G4" s="6"/>
      <c r="H4" s="10" t="s">
        <v>163</v>
      </c>
      <c r="I4" s="10" t="s">
        <v>163</v>
      </c>
      <c r="J4" s="10"/>
    </row>
    <row r="5" spans="1:10" ht="13.5">
      <c r="A5" s="11"/>
      <c r="C5" s="9" t="s">
        <v>165</v>
      </c>
      <c r="D5" s="9" t="s">
        <v>165</v>
      </c>
      <c r="E5" s="9" t="s">
        <v>157</v>
      </c>
      <c r="F5" s="9" t="s">
        <v>159</v>
      </c>
      <c r="G5" s="6"/>
      <c r="H5" s="10" t="s">
        <v>158</v>
      </c>
      <c r="I5" s="10" t="s">
        <v>158</v>
      </c>
      <c r="J5" s="10"/>
    </row>
    <row r="6" spans="1:10" ht="14.25" thickBot="1">
      <c r="A6" s="12" t="s">
        <v>1</v>
      </c>
      <c r="C6" s="13" t="s">
        <v>162</v>
      </c>
      <c r="D6" s="13" t="s">
        <v>166</v>
      </c>
      <c r="E6" s="13" t="s">
        <v>162</v>
      </c>
      <c r="F6" s="13" t="s">
        <v>164</v>
      </c>
      <c r="G6" s="6"/>
      <c r="H6" s="14" t="s">
        <v>160</v>
      </c>
      <c r="I6" s="14" t="s">
        <v>160</v>
      </c>
      <c r="J6" s="14" t="s">
        <v>161</v>
      </c>
    </row>
    <row r="8" spans="1:10" ht="13.5">
      <c r="A8" s="15" t="s">
        <v>7</v>
      </c>
      <c r="C8" s="16">
        <f>+'FY 08-09 SUMMARY'!U7</f>
        <v>29597503</v>
      </c>
      <c r="D8" s="17">
        <v>28878297</v>
      </c>
      <c r="E8" s="17">
        <f>C8-D8</f>
        <v>719206</v>
      </c>
      <c r="F8" s="18">
        <v>-0.005</v>
      </c>
      <c r="G8" s="19"/>
      <c r="H8" s="16">
        <f>ROUND(E8*F8,0)</f>
        <v>-3596</v>
      </c>
      <c r="I8" s="20">
        <v>-439</v>
      </c>
      <c r="J8" s="20">
        <f>H8-I8</f>
        <v>-3157</v>
      </c>
    </row>
    <row r="9" spans="1:10" ht="13.5">
      <c r="A9" s="15" t="s">
        <v>8</v>
      </c>
      <c r="C9" s="21">
        <f>+'FY 08-09 SUMMARY'!U8</f>
        <v>11885</v>
      </c>
      <c r="D9" s="22">
        <v>9445</v>
      </c>
      <c r="E9" s="22">
        <f aca="true" t="shared" si="0" ref="E9:E65">C9-D9</f>
        <v>2440</v>
      </c>
      <c r="F9" s="23">
        <v>-0.005</v>
      </c>
      <c r="G9" s="19"/>
      <c r="H9" s="21">
        <f aca="true" t="shared" si="1" ref="H9:H65">ROUND(E9*F9,0)</f>
        <v>-12</v>
      </c>
      <c r="I9" s="24">
        <v>-44</v>
      </c>
      <c r="J9" s="24">
        <f aca="true" t="shared" si="2" ref="J9:J65">H9-I9</f>
        <v>32</v>
      </c>
    </row>
    <row r="10" spans="1:10" ht="13.5">
      <c r="A10" s="15" t="s">
        <v>9</v>
      </c>
      <c r="C10" s="21">
        <f>+'FY 08-09 SUMMARY'!U9</f>
        <v>578985</v>
      </c>
      <c r="D10" s="22">
        <v>413172</v>
      </c>
      <c r="E10" s="22">
        <f t="shared" si="0"/>
        <v>165813</v>
      </c>
      <c r="F10" s="23">
        <v>-0.005</v>
      </c>
      <c r="G10" s="19"/>
      <c r="H10" s="21">
        <f t="shared" si="1"/>
        <v>-829</v>
      </c>
      <c r="I10" s="24">
        <v>-439</v>
      </c>
      <c r="J10" s="24">
        <f t="shared" si="2"/>
        <v>-390</v>
      </c>
    </row>
    <row r="11" spans="1:10" ht="13.5">
      <c r="A11" s="15" t="s">
        <v>10</v>
      </c>
      <c r="C11" s="21">
        <f>+'FY 08-09 SUMMARY'!U10</f>
        <v>5820666</v>
      </c>
      <c r="D11" s="22">
        <v>5806565</v>
      </c>
      <c r="E11" s="22">
        <f t="shared" si="0"/>
        <v>14101</v>
      </c>
      <c r="F11" s="23">
        <v>-0.005</v>
      </c>
      <c r="G11" s="19"/>
      <c r="H11" s="21">
        <f t="shared" si="1"/>
        <v>-71</v>
      </c>
      <c r="I11" s="24">
        <v>-1685</v>
      </c>
      <c r="J11" s="24">
        <f t="shared" si="2"/>
        <v>1614</v>
      </c>
    </row>
    <row r="12" spans="1:10" ht="13.5">
      <c r="A12" s="15" t="s">
        <v>11</v>
      </c>
      <c r="C12" s="21">
        <f>+'FY 08-09 SUMMARY'!U11</f>
        <v>773062</v>
      </c>
      <c r="D12" s="22">
        <v>557185</v>
      </c>
      <c r="E12" s="22">
        <f t="shared" si="0"/>
        <v>215877</v>
      </c>
      <c r="F12" s="23">
        <v>-0.005</v>
      </c>
      <c r="G12" s="19"/>
      <c r="H12" s="21">
        <f t="shared" si="1"/>
        <v>-1079</v>
      </c>
      <c r="I12" s="24">
        <v>-362</v>
      </c>
      <c r="J12" s="24">
        <f t="shared" si="2"/>
        <v>-717</v>
      </c>
    </row>
    <row r="13" spans="1:10" ht="13.5">
      <c r="A13" s="15" t="s">
        <v>12</v>
      </c>
      <c r="C13" s="21">
        <f>+'FY 08-09 SUMMARY'!U12</f>
        <v>208512</v>
      </c>
      <c r="D13" s="22">
        <v>193184</v>
      </c>
      <c r="E13" s="22">
        <f t="shared" si="0"/>
        <v>15328</v>
      </c>
      <c r="F13" s="23">
        <v>-0.005</v>
      </c>
      <c r="G13" s="19"/>
      <c r="H13" s="21">
        <f t="shared" si="1"/>
        <v>-77</v>
      </c>
      <c r="I13" s="24">
        <v>17</v>
      </c>
      <c r="J13" s="24">
        <f t="shared" si="2"/>
        <v>-94</v>
      </c>
    </row>
    <row r="14" spans="1:10" ht="13.5">
      <c r="A14" s="15" t="s">
        <v>13</v>
      </c>
      <c r="C14" s="21">
        <f>+'FY 08-09 SUMMARY'!U13</f>
        <v>13609101</v>
      </c>
      <c r="D14" s="22">
        <v>12059637</v>
      </c>
      <c r="E14" s="22">
        <f t="shared" si="0"/>
        <v>1549464</v>
      </c>
      <c r="F14" s="23">
        <v>-0.005</v>
      </c>
      <c r="G14" s="19"/>
      <c r="H14" s="21">
        <f t="shared" si="1"/>
        <v>-7747</v>
      </c>
      <c r="I14" s="24">
        <v>-4011</v>
      </c>
      <c r="J14" s="24">
        <f t="shared" si="2"/>
        <v>-3736</v>
      </c>
    </row>
    <row r="15" spans="1:10" ht="13.5">
      <c r="A15" s="15" t="s">
        <v>14</v>
      </c>
      <c r="C15" s="21">
        <f>+'FY 08-09 SUMMARY'!U14</f>
        <v>1898773</v>
      </c>
      <c r="D15" s="22">
        <v>1787235</v>
      </c>
      <c r="E15" s="22">
        <f t="shared" si="0"/>
        <v>111538</v>
      </c>
      <c r="F15" s="23">
        <v>-0.005</v>
      </c>
      <c r="G15" s="19"/>
      <c r="H15" s="21">
        <f t="shared" si="1"/>
        <v>-558</v>
      </c>
      <c r="I15" s="24">
        <v>188</v>
      </c>
      <c r="J15" s="24">
        <f t="shared" si="2"/>
        <v>-746</v>
      </c>
    </row>
    <row r="16" spans="1:10" ht="13.5">
      <c r="A16" s="15" t="s">
        <v>15</v>
      </c>
      <c r="C16" s="21">
        <f>+'FY 08-09 SUMMARY'!U15</f>
        <v>1392341</v>
      </c>
      <c r="D16" s="22">
        <v>1210228</v>
      </c>
      <c r="E16" s="22">
        <f t="shared" si="0"/>
        <v>182113</v>
      </c>
      <c r="F16" s="23">
        <v>-0.005</v>
      </c>
      <c r="G16" s="19"/>
      <c r="H16" s="21">
        <f t="shared" si="1"/>
        <v>-911</v>
      </c>
      <c r="I16" s="24">
        <v>208</v>
      </c>
      <c r="J16" s="24">
        <f t="shared" si="2"/>
        <v>-1119</v>
      </c>
    </row>
    <row r="17" spans="1:10" ht="13.5">
      <c r="A17" s="15" t="s">
        <v>16</v>
      </c>
      <c r="C17" s="21">
        <f>+'FY 08-09 SUMMARY'!U16</f>
        <v>49877869</v>
      </c>
      <c r="D17" s="22">
        <v>45424065</v>
      </c>
      <c r="E17" s="22">
        <f t="shared" si="0"/>
        <v>4453804</v>
      </c>
      <c r="F17" s="23">
        <v>-0.005</v>
      </c>
      <c r="G17" s="19"/>
      <c r="H17" s="21">
        <f t="shared" si="1"/>
        <v>-22269</v>
      </c>
      <c r="I17" s="24">
        <v>-15524</v>
      </c>
      <c r="J17" s="24">
        <f t="shared" si="2"/>
        <v>-6745</v>
      </c>
    </row>
    <row r="18" spans="1:10" ht="13.5">
      <c r="A18" s="15" t="s">
        <v>17</v>
      </c>
      <c r="C18" s="21">
        <f>+'FY 08-09 SUMMARY'!U17</f>
        <v>712069</v>
      </c>
      <c r="D18" s="22">
        <v>673546</v>
      </c>
      <c r="E18" s="22">
        <f t="shared" si="0"/>
        <v>38523</v>
      </c>
      <c r="F18" s="23">
        <v>-0.005</v>
      </c>
      <c r="G18" s="19"/>
      <c r="H18" s="21">
        <f t="shared" si="1"/>
        <v>-193</v>
      </c>
      <c r="I18" s="24">
        <v>-28</v>
      </c>
      <c r="J18" s="24">
        <f t="shared" si="2"/>
        <v>-165</v>
      </c>
    </row>
    <row r="19" spans="1:10" ht="13.5">
      <c r="A19" s="15" t="s">
        <v>18</v>
      </c>
      <c r="C19" s="21">
        <f>+'FY 08-09 SUMMARY'!U18</f>
        <v>2476761</v>
      </c>
      <c r="D19" s="22">
        <v>2496326</v>
      </c>
      <c r="E19" s="22">
        <f t="shared" si="0"/>
        <v>-19565</v>
      </c>
      <c r="F19" s="23">
        <v>-0.005</v>
      </c>
      <c r="G19" s="19"/>
      <c r="H19" s="21">
        <f t="shared" si="1"/>
        <v>98</v>
      </c>
      <c r="I19" s="24">
        <v>965</v>
      </c>
      <c r="J19" s="24">
        <f t="shared" si="2"/>
        <v>-867</v>
      </c>
    </row>
    <row r="20" spans="1:10" ht="13.5">
      <c r="A20" s="15" t="s">
        <v>19</v>
      </c>
      <c r="C20" s="21">
        <f>+'FY 08-09 SUMMARY'!U19</f>
        <v>6590824</v>
      </c>
      <c r="D20" s="22">
        <v>5839815</v>
      </c>
      <c r="E20" s="22">
        <f t="shared" si="0"/>
        <v>751009</v>
      </c>
      <c r="F20" s="23">
        <v>-0.005</v>
      </c>
      <c r="G20" s="19"/>
      <c r="H20" s="21">
        <f t="shared" si="1"/>
        <v>-3755</v>
      </c>
      <c r="I20" s="24">
        <v>-4209</v>
      </c>
      <c r="J20" s="24">
        <f t="shared" si="2"/>
        <v>454</v>
      </c>
    </row>
    <row r="21" spans="1:10" ht="13.5">
      <c r="A21" s="15" t="s">
        <v>20</v>
      </c>
      <c r="C21" s="21">
        <f>+'FY 08-09 SUMMARY'!U20</f>
        <v>157060</v>
      </c>
      <c r="D21" s="22">
        <v>165491</v>
      </c>
      <c r="E21" s="22">
        <f t="shared" si="0"/>
        <v>-8431</v>
      </c>
      <c r="F21" s="23">
        <v>-0.005</v>
      </c>
      <c r="G21" s="19"/>
      <c r="H21" s="21">
        <f t="shared" si="1"/>
        <v>42</v>
      </c>
      <c r="I21" s="24">
        <v>-36</v>
      </c>
      <c r="J21" s="24">
        <f t="shared" si="2"/>
        <v>78</v>
      </c>
    </row>
    <row r="22" spans="1:10" ht="13.5">
      <c r="A22" s="15" t="s">
        <v>21</v>
      </c>
      <c r="C22" s="21">
        <f>+'FY 08-09 SUMMARY'!U21</f>
        <v>24795979</v>
      </c>
      <c r="D22" s="22">
        <v>22922645</v>
      </c>
      <c r="E22" s="22">
        <f t="shared" si="0"/>
        <v>1873334</v>
      </c>
      <c r="F22" s="23">
        <v>-0.005</v>
      </c>
      <c r="G22" s="19"/>
      <c r="H22" s="21">
        <f t="shared" si="1"/>
        <v>-9367</v>
      </c>
      <c r="I22" s="24">
        <v>-7886</v>
      </c>
      <c r="J22" s="24">
        <f t="shared" si="2"/>
        <v>-1481</v>
      </c>
    </row>
    <row r="23" spans="1:10" ht="13.5">
      <c r="A23" s="15" t="s">
        <v>22</v>
      </c>
      <c r="C23" s="21">
        <f>+'FY 08-09 SUMMARY'!U22</f>
        <v>3811857</v>
      </c>
      <c r="D23" s="22">
        <v>3440994</v>
      </c>
      <c r="E23" s="22">
        <f t="shared" si="0"/>
        <v>370863</v>
      </c>
      <c r="F23" s="23">
        <v>-0.005</v>
      </c>
      <c r="G23" s="19"/>
      <c r="H23" s="21">
        <f t="shared" si="1"/>
        <v>-1854</v>
      </c>
      <c r="I23" s="24">
        <v>-752</v>
      </c>
      <c r="J23" s="24">
        <f t="shared" si="2"/>
        <v>-1102</v>
      </c>
    </row>
    <row r="24" spans="1:10" ht="13.5">
      <c r="A24" s="15" t="s">
        <v>23</v>
      </c>
      <c r="C24" s="21">
        <f>+'FY 08-09 SUMMARY'!U23</f>
        <v>2411245</v>
      </c>
      <c r="D24" s="22">
        <v>2176872</v>
      </c>
      <c r="E24" s="22">
        <f t="shared" si="0"/>
        <v>234373</v>
      </c>
      <c r="F24" s="23">
        <v>-0.005</v>
      </c>
      <c r="G24" s="19"/>
      <c r="H24" s="21">
        <f t="shared" si="1"/>
        <v>-1172</v>
      </c>
      <c r="I24" s="24">
        <v>-1639</v>
      </c>
      <c r="J24" s="24">
        <f t="shared" si="2"/>
        <v>467</v>
      </c>
    </row>
    <row r="25" spans="1:10" ht="13.5">
      <c r="A25" s="15" t="s">
        <v>24</v>
      </c>
      <c r="C25" s="21">
        <f>+'FY 08-09 SUMMARY'!U24</f>
        <v>900637</v>
      </c>
      <c r="D25" s="22">
        <v>867810</v>
      </c>
      <c r="E25" s="22">
        <f t="shared" si="0"/>
        <v>32827</v>
      </c>
      <c r="F25" s="23">
        <v>-0.005</v>
      </c>
      <c r="G25" s="19"/>
      <c r="H25" s="21">
        <f t="shared" si="1"/>
        <v>-164</v>
      </c>
      <c r="I25" s="24">
        <v>751</v>
      </c>
      <c r="J25" s="24">
        <f t="shared" si="2"/>
        <v>-915</v>
      </c>
    </row>
    <row r="26" spans="1:10" ht="13.5">
      <c r="A26" s="15" t="s">
        <v>25</v>
      </c>
      <c r="C26" s="21">
        <f>+'FY 08-09 SUMMARY'!U25</f>
        <v>200382371</v>
      </c>
      <c r="D26" s="22">
        <v>194099301</v>
      </c>
      <c r="E26" s="22">
        <f t="shared" si="0"/>
        <v>6283070</v>
      </c>
      <c r="F26" s="23">
        <v>-0.005</v>
      </c>
      <c r="G26" s="19"/>
      <c r="H26" s="21">
        <f t="shared" si="1"/>
        <v>-31415</v>
      </c>
      <c r="I26" s="24">
        <v>86722</v>
      </c>
      <c r="J26" s="24">
        <f t="shared" si="2"/>
        <v>-118137</v>
      </c>
    </row>
    <row r="27" spans="1:10" ht="13.5">
      <c r="A27" s="15" t="s">
        <v>26</v>
      </c>
      <c r="C27" s="21">
        <f>+'FY 08-09 SUMMARY'!U26</f>
        <v>4058149</v>
      </c>
      <c r="D27" s="22">
        <v>3886011</v>
      </c>
      <c r="E27" s="22">
        <f t="shared" si="0"/>
        <v>172138</v>
      </c>
      <c r="F27" s="23">
        <v>-0.005</v>
      </c>
      <c r="G27" s="19"/>
      <c r="H27" s="21">
        <f t="shared" si="1"/>
        <v>-861</v>
      </c>
      <c r="I27" s="24">
        <v>-116</v>
      </c>
      <c r="J27" s="24">
        <f t="shared" si="2"/>
        <v>-745</v>
      </c>
    </row>
    <row r="28" spans="1:10" ht="13.5">
      <c r="A28" s="15" t="s">
        <v>27</v>
      </c>
      <c r="C28" s="21">
        <f>+'FY 08-09 SUMMARY'!U27</f>
        <v>1075020</v>
      </c>
      <c r="D28" s="22">
        <v>1092681</v>
      </c>
      <c r="E28" s="22">
        <f t="shared" si="0"/>
        <v>-17661</v>
      </c>
      <c r="F28" s="23">
        <v>-0.005</v>
      </c>
      <c r="G28" s="19"/>
      <c r="H28" s="21">
        <f t="shared" si="1"/>
        <v>88</v>
      </c>
      <c r="I28" s="24">
        <v>-831</v>
      </c>
      <c r="J28" s="24">
        <f t="shared" si="2"/>
        <v>919</v>
      </c>
    </row>
    <row r="29" spans="1:10" ht="13.5">
      <c r="A29" s="15" t="s">
        <v>28</v>
      </c>
      <c r="C29" s="21">
        <f>+'FY 08-09 SUMMARY'!U28</f>
        <v>368255</v>
      </c>
      <c r="D29" s="22">
        <v>231002</v>
      </c>
      <c r="E29" s="22">
        <f t="shared" si="0"/>
        <v>137253</v>
      </c>
      <c r="F29" s="23">
        <v>-0.005</v>
      </c>
      <c r="G29" s="19"/>
      <c r="H29" s="21">
        <f t="shared" si="1"/>
        <v>-686</v>
      </c>
      <c r="I29" s="24">
        <v>-153</v>
      </c>
      <c r="J29" s="24">
        <f t="shared" si="2"/>
        <v>-533</v>
      </c>
    </row>
    <row r="30" spans="1:10" ht="13.5">
      <c r="A30" s="15" t="s">
        <v>29</v>
      </c>
      <c r="C30" s="21">
        <f>+'FY 08-09 SUMMARY'!U29</f>
        <v>1710494</v>
      </c>
      <c r="D30" s="22">
        <v>1538301</v>
      </c>
      <c r="E30" s="22">
        <f t="shared" si="0"/>
        <v>172193</v>
      </c>
      <c r="F30" s="23">
        <v>-0.005</v>
      </c>
      <c r="G30" s="19"/>
      <c r="H30" s="21">
        <f t="shared" si="1"/>
        <v>-861</v>
      </c>
      <c r="I30" s="24">
        <v>310</v>
      </c>
      <c r="J30" s="24">
        <f t="shared" si="2"/>
        <v>-1171</v>
      </c>
    </row>
    <row r="31" spans="1:10" ht="13.5">
      <c r="A31" s="15" t="s">
        <v>30</v>
      </c>
      <c r="C31" s="21">
        <f>+'FY 08-09 SUMMARY'!U30</f>
        <v>14342600</v>
      </c>
      <c r="D31" s="22">
        <v>13313923</v>
      </c>
      <c r="E31" s="22">
        <f t="shared" si="0"/>
        <v>1028677</v>
      </c>
      <c r="F31" s="23">
        <v>-0.005</v>
      </c>
      <c r="G31" s="19"/>
      <c r="H31" s="21">
        <f t="shared" si="1"/>
        <v>-5143</v>
      </c>
      <c r="I31" s="24">
        <v>-7754</v>
      </c>
      <c r="J31" s="24">
        <f t="shared" si="2"/>
        <v>2611</v>
      </c>
    </row>
    <row r="32" spans="1:10" ht="13.5">
      <c r="A32" s="15" t="s">
        <v>31</v>
      </c>
      <c r="C32" s="21">
        <f>+'FY 08-09 SUMMARY'!U31</f>
        <v>289130</v>
      </c>
      <c r="D32" s="22">
        <v>273443</v>
      </c>
      <c r="E32" s="22">
        <f t="shared" si="0"/>
        <v>15687</v>
      </c>
      <c r="F32" s="23">
        <v>-0.005</v>
      </c>
      <c r="G32" s="19"/>
      <c r="H32" s="21">
        <f t="shared" si="1"/>
        <v>-78</v>
      </c>
      <c r="I32" s="24">
        <v>-160</v>
      </c>
      <c r="J32" s="24">
        <f t="shared" si="2"/>
        <v>82</v>
      </c>
    </row>
    <row r="33" spans="1:10" ht="13.5">
      <c r="A33" s="15" t="s">
        <v>32</v>
      </c>
      <c r="C33" s="21">
        <f>+'FY 08-09 SUMMARY'!U32</f>
        <v>24765</v>
      </c>
      <c r="D33" s="22">
        <v>30899</v>
      </c>
      <c r="E33" s="22">
        <f t="shared" si="0"/>
        <v>-6134</v>
      </c>
      <c r="F33" s="23">
        <v>-0.005</v>
      </c>
      <c r="G33" s="19"/>
      <c r="H33" s="21">
        <f t="shared" si="1"/>
        <v>31</v>
      </c>
      <c r="I33" s="24">
        <v>-38</v>
      </c>
      <c r="J33" s="24">
        <f t="shared" si="2"/>
        <v>69</v>
      </c>
    </row>
    <row r="34" spans="1:10" ht="13.5">
      <c r="A34" s="15" t="s">
        <v>33</v>
      </c>
      <c r="C34" s="21">
        <f>+'FY 08-09 SUMMARY'!U33</f>
        <v>5505080</v>
      </c>
      <c r="D34" s="22">
        <v>4523872</v>
      </c>
      <c r="E34" s="22">
        <f t="shared" si="0"/>
        <v>981208</v>
      </c>
      <c r="F34" s="23">
        <v>-0.005</v>
      </c>
      <c r="G34" s="19"/>
      <c r="H34" s="21">
        <f t="shared" si="1"/>
        <v>-4906</v>
      </c>
      <c r="I34" s="24">
        <v>-651</v>
      </c>
      <c r="J34" s="24">
        <f t="shared" si="2"/>
        <v>-4255</v>
      </c>
    </row>
    <row r="35" spans="1:10" ht="13.5">
      <c r="A35" s="15" t="s">
        <v>34</v>
      </c>
      <c r="C35" s="21">
        <f>+'FY 08-09 SUMMARY'!U34</f>
        <v>499377</v>
      </c>
      <c r="D35" s="22">
        <v>405183</v>
      </c>
      <c r="E35" s="22">
        <f t="shared" si="0"/>
        <v>94194</v>
      </c>
      <c r="F35" s="23">
        <v>-0.005</v>
      </c>
      <c r="G35" s="19"/>
      <c r="H35" s="21">
        <f t="shared" si="1"/>
        <v>-471</v>
      </c>
      <c r="I35" s="24">
        <v>-118</v>
      </c>
      <c r="J35" s="24">
        <f t="shared" si="2"/>
        <v>-353</v>
      </c>
    </row>
    <row r="36" spans="1:10" ht="13.5">
      <c r="A36" s="15" t="s">
        <v>35</v>
      </c>
      <c r="C36" s="21">
        <f>+'FY 08-09 SUMMARY'!U35</f>
        <v>1109439</v>
      </c>
      <c r="D36" s="22">
        <v>892971</v>
      </c>
      <c r="E36" s="22">
        <f t="shared" si="0"/>
        <v>216468</v>
      </c>
      <c r="F36" s="23">
        <v>-0.005</v>
      </c>
      <c r="G36" s="19"/>
      <c r="H36" s="21">
        <f t="shared" si="1"/>
        <v>-1082</v>
      </c>
      <c r="I36" s="24">
        <v>-1368</v>
      </c>
      <c r="J36" s="24">
        <f t="shared" si="2"/>
        <v>286</v>
      </c>
    </row>
    <row r="37" spans="1:10" ht="13.5">
      <c r="A37" s="15" t="s">
        <v>36</v>
      </c>
      <c r="C37" s="21">
        <f>+'FY 08-09 SUMMARY'!U36</f>
        <v>16384959</v>
      </c>
      <c r="D37" s="22">
        <v>14787814</v>
      </c>
      <c r="E37" s="22">
        <f t="shared" si="0"/>
        <v>1597145</v>
      </c>
      <c r="F37" s="23">
        <v>-0.005</v>
      </c>
      <c r="G37" s="19"/>
      <c r="H37" s="21">
        <f t="shared" si="1"/>
        <v>-7986</v>
      </c>
      <c r="I37" s="24">
        <v>2104</v>
      </c>
      <c r="J37" s="24">
        <f t="shared" si="2"/>
        <v>-10090</v>
      </c>
    </row>
    <row r="38" spans="1:10" ht="13.5">
      <c r="A38" s="15" t="s">
        <v>37</v>
      </c>
      <c r="C38" s="21">
        <f>+'FY 08-09 SUMMARY'!U37</f>
        <v>2673568</v>
      </c>
      <c r="D38" s="22">
        <v>2095957</v>
      </c>
      <c r="E38" s="22">
        <f t="shared" si="0"/>
        <v>577611</v>
      </c>
      <c r="F38" s="23">
        <v>-0.005</v>
      </c>
      <c r="G38" s="19"/>
      <c r="H38" s="21">
        <f t="shared" si="1"/>
        <v>-2888</v>
      </c>
      <c r="I38" s="24">
        <v>-2001</v>
      </c>
      <c r="J38" s="24">
        <f t="shared" si="2"/>
        <v>-887</v>
      </c>
    </row>
    <row r="39" spans="1:10" ht="13.5">
      <c r="A39" s="15" t="s">
        <v>38</v>
      </c>
      <c r="C39" s="21">
        <f>+'FY 08-09 SUMMARY'!U38</f>
        <v>310691</v>
      </c>
      <c r="D39" s="22">
        <v>236050</v>
      </c>
      <c r="E39" s="22">
        <f t="shared" si="0"/>
        <v>74641</v>
      </c>
      <c r="F39" s="23">
        <v>-0.005</v>
      </c>
      <c r="G39" s="19"/>
      <c r="H39" s="21">
        <f t="shared" si="1"/>
        <v>-373</v>
      </c>
      <c r="I39" s="24">
        <v>-347</v>
      </c>
      <c r="J39" s="24">
        <f t="shared" si="2"/>
        <v>-26</v>
      </c>
    </row>
    <row r="40" spans="1:10" ht="13.5">
      <c r="A40" s="15" t="s">
        <v>39</v>
      </c>
      <c r="C40" s="21">
        <f>+'FY 08-09 SUMMARY'!U39</f>
        <v>35045246</v>
      </c>
      <c r="D40" s="22">
        <v>26548462</v>
      </c>
      <c r="E40" s="22">
        <f t="shared" si="0"/>
        <v>8496784</v>
      </c>
      <c r="F40" s="23">
        <v>-0.005</v>
      </c>
      <c r="G40" s="19"/>
      <c r="H40" s="21">
        <f t="shared" si="1"/>
        <v>-42484</v>
      </c>
      <c r="I40" s="24">
        <v>-24754</v>
      </c>
      <c r="J40" s="24">
        <f t="shared" si="2"/>
        <v>-17730</v>
      </c>
    </row>
    <row r="41" spans="1:10" ht="13.5">
      <c r="A41" s="15" t="s">
        <v>40</v>
      </c>
      <c r="C41" s="21">
        <f>+'FY 08-09 SUMMARY'!U40</f>
        <v>64151411</v>
      </c>
      <c r="D41" s="22">
        <v>58909385</v>
      </c>
      <c r="E41" s="22">
        <f t="shared" si="0"/>
        <v>5242026</v>
      </c>
      <c r="F41" s="23">
        <v>-0.005</v>
      </c>
      <c r="G41" s="19"/>
      <c r="H41" s="21">
        <f t="shared" si="1"/>
        <v>-26210</v>
      </c>
      <c r="I41" s="24">
        <v>-14015</v>
      </c>
      <c r="J41" s="24">
        <f t="shared" si="2"/>
        <v>-12195</v>
      </c>
    </row>
    <row r="42" spans="1:10" ht="13.5">
      <c r="A42" s="15" t="s">
        <v>41</v>
      </c>
      <c r="C42" s="21">
        <f>+'FY 08-09 SUMMARY'!U41</f>
        <v>1212164</v>
      </c>
      <c r="D42" s="22">
        <v>1011004</v>
      </c>
      <c r="E42" s="22">
        <f t="shared" si="0"/>
        <v>201160</v>
      </c>
      <c r="F42" s="23">
        <v>-0.005</v>
      </c>
      <c r="G42" s="19"/>
      <c r="H42" s="21">
        <f t="shared" si="1"/>
        <v>-1006</v>
      </c>
      <c r="I42" s="24">
        <v>-593</v>
      </c>
      <c r="J42" s="24">
        <f t="shared" si="2"/>
        <v>-413</v>
      </c>
    </row>
    <row r="43" spans="1:10" ht="13.5">
      <c r="A43" s="15" t="s">
        <v>42</v>
      </c>
      <c r="C43" s="21">
        <f>+'FY 08-09 SUMMARY'!U42</f>
        <v>70321456</v>
      </c>
      <c r="D43" s="22">
        <v>56556894</v>
      </c>
      <c r="E43" s="22">
        <f t="shared" si="0"/>
        <v>13764562</v>
      </c>
      <c r="F43" s="23">
        <v>-0.005</v>
      </c>
      <c r="G43" s="19"/>
      <c r="H43" s="21">
        <f t="shared" si="1"/>
        <v>-68823</v>
      </c>
      <c r="I43" s="24">
        <v>-46290</v>
      </c>
      <c r="J43" s="24">
        <f t="shared" si="2"/>
        <v>-22533</v>
      </c>
    </row>
    <row r="44" spans="1:10" ht="13.5">
      <c r="A44" s="15" t="s">
        <v>43</v>
      </c>
      <c r="C44" s="21">
        <f>+'FY 08-09 SUMMARY'!U43</f>
        <v>39134010</v>
      </c>
      <c r="D44" s="22">
        <v>32225218</v>
      </c>
      <c r="E44" s="22">
        <f t="shared" si="0"/>
        <v>6908792</v>
      </c>
      <c r="F44" s="23">
        <v>-0.005</v>
      </c>
      <c r="G44" s="19"/>
      <c r="H44" s="21">
        <f t="shared" si="1"/>
        <v>-34544</v>
      </c>
      <c r="I44" s="24">
        <v>-12234</v>
      </c>
      <c r="J44" s="24">
        <f t="shared" si="2"/>
        <v>-22310</v>
      </c>
    </row>
    <row r="45" spans="1:10" ht="13.5">
      <c r="A45" s="15" t="s">
        <v>44</v>
      </c>
      <c r="C45" s="21">
        <f>+'FY 08-09 SUMMARY'!U44</f>
        <v>6946679</v>
      </c>
      <c r="D45" s="22">
        <v>7070828</v>
      </c>
      <c r="E45" s="22">
        <f t="shared" si="0"/>
        <v>-124149</v>
      </c>
      <c r="F45" s="23">
        <v>-0.005</v>
      </c>
      <c r="G45" s="19"/>
      <c r="H45" s="21">
        <f t="shared" si="1"/>
        <v>621</v>
      </c>
      <c r="I45" s="24">
        <v>735</v>
      </c>
      <c r="J45" s="24">
        <f t="shared" si="2"/>
        <v>-114</v>
      </c>
    </row>
    <row r="46" spans="1:10" ht="13.5">
      <c r="A46" s="15" t="s">
        <v>45</v>
      </c>
      <c r="C46" s="21">
        <f>+'FY 08-09 SUMMARY'!U45</f>
        <v>21077817</v>
      </c>
      <c r="D46" s="22">
        <v>19896260</v>
      </c>
      <c r="E46" s="22">
        <f t="shared" si="0"/>
        <v>1181557</v>
      </c>
      <c r="F46" s="23">
        <v>-0.005</v>
      </c>
      <c r="G46" s="19"/>
      <c r="H46" s="21">
        <f t="shared" si="1"/>
        <v>-5908</v>
      </c>
      <c r="I46" s="24">
        <v>-7920</v>
      </c>
      <c r="J46" s="24">
        <f t="shared" si="2"/>
        <v>2012</v>
      </c>
    </row>
    <row r="47" spans="1:10" ht="13.5">
      <c r="A47" s="15" t="s">
        <v>46</v>
      </c>
      <c r="C47" s="21">
        <f>+'FY 08-09 SUMMARY'!U46</f>
        <v>2057212</v>
      </c>
      <c r="D47" s="22">
        <v>1816124</v>
      </c>
      <c r="E47" s="22">
        <f t="shared" si="0"/>
        <v>241088</v>
      </c>
      <c r="F47" s="23">
        <v>-0.005</v>
      </c>
      <c r="G47" s="19"/>
      <c r="H47" s="21">
        <f t="shared" si="1"/>
        <v>-1205</v>
      </c>
      <c r="I47" s="24">
        <v>-959</v>
      </c>
      <c r="J47" s="24">
        <f t="shared" si="2"/>
        <v>-246</v>
      </c>
    </row>
    <row r="48" spans="1:10" ht="13.5">
      <c r="A48" s="15" t="s">
        <v>47</v>
      </c>
      <c r="C48" s="21">
        <f>+'FY 08-09 SUMMARY'!U47</f>
        <v>2088179</v>
      </c>
      <c r="D48" s="22">
        <v>1723132</v>
      </c>
      <c r="E48" s="22">
        <f t="shared" si="0"/>
        <v>365047</v>
      </c>
      <c r="F48" s="23">
        <v>-0.005</v>
      </c>
      <c r="G48" s="19"/>
      <c r="H48" s="21">
        <f t="shared" si="1"/>
        <v>-1825</v>
      </c>
      <c r="I48" s="24">
        <v>459</v>
      </c>
      <c r="J48" s="24">
        <f t="shared" si="2"/>
        <v>-2284</v>
      </c>
    </row>
    <row r="49" spans="1:10" ht="13.5">
      <c r="A49" s="15" t="s">
        <v>48</v>
      </c>
      <c r="C49" s="21">
        <f>+'FY 08-09 SUMMARY'!U48</f>
        <v>4966716</v>
      </c>
      <c r="D49" s="22">
        <v>4560291</v>
      </c>
      <c r="E49" s="22">
        <f t="shared" si="0"/>
        <v>406425</v>
      </c>
      <c r="F49" s="23">
        <v>-0.005</v>
      </c>
      <c r="G49" s="19"/>
      <c r="H49" s="21">
        <f t="shared" si="1"/>
        <v>-2032</v>
      </c>
      <c r="I49" s="24">
        <v>-270</v>
      </c>
      <c r="J49" s="24">
        <f t="shared" si="2"/>
        <v>-1762</v>
      </c>
    </row>
    <row r="50" spans="1:10" ht="13.5">
      <c r="A50" s="15" t="s">
        <v>49</v>
      </c>
      <c r="C50" s="21">
        <f>+'FY 08-09 SUMMARY'!U49</f>
        <v>18766852</v>
      </c>
      <c r="D50" s="22">
        <v>18102443</v>
      </c>
      <c r="E50" s="22">
        <f t="shared" si="0"/>
        <v>664409</v>
      </c>
      <c r="F50" s="23">
        <v>-0.005</v>
      </c>
      <c r="G50" s="19"/>
      <c r="H50" s="21">
        <f t="shared" si="1"/>
        <v>-3322</v>
      </c>
      <c r="I50" s="24">
        <v>4486</v>
      </c>
      <c r="J50" s="24">
        <f t="shared" si="2"/>
        <v>-7808</v>
      </c>
    </row>
    <row r="51" spans="1:10" ht="13.5">
      <c r="A51" s="15" t="s">
        <v>50</v>
      </c>
      <c r="C51" s="21">
        <f>+'FY 08-09 SUMMARY'!U50</f>
        <v>2446411</v>
      </c>
      <c r="D51" s="22">
        <v>2335143</v>
      </c>
      <c r="E51" s="22">
        <f t="shared" si="0"/>
        <v>111268</v>
      </c>
      <c r="F51" s="23">
        <v>-0.005</v>
      </c>
      <c r="G51" s="19"/>
      <c r="H51" s="21">
        <f t="shared" si="1"/>
        <v>-556</v>
      </c>
      <c r="I51" s="24">
        <v>987</v>
      </c>
      <c r="J51" s="24">
        <f t="shared" si="2"/>
        <v>-1543</v>
      </c>
    </row>
    <row r="52" spans="1:10" ht="13.5">
      <c r="A52" s="15" t="s">
        <v>51</v>
      </c>
      <c r="C52" s="21">
        <f>+'FY 08-09 SUMMARY'!U51</f>
        <v>4614758</v>
      </c>
      <c r="D52" s="22">
        <v>4279552</v>
      </c>
      <c r="E52" s="22">
        <f t="shared" si="0"/>
        <v>335206</v>
      </c>
      <c r="F52" s="23">
        <v>-0.005</v>
      </c>
      <c r="G52" s="19"/>
      <c r="H52" s="21">
        <f t="shared" si="1"/>
        <v>-1676</v>
      </c>
      <c r="I52" s="24">
        <v>-1110</v>
      </c>
      <c r="J52" s="24">
        <f t="shared" si="2"/>
        <v>-566</v>
      </c>
    </row>
    <row r="53" spans="1:10" ht="13.5">
      <c r="A53" s="15" t="s">
        <v>52</v>
      </c>
      <c r="C53" s="21">
        <f>+'FY 08-09 SUMMARY'!U52</f>
        <v>28807</v>
      </c>
      <c r="D53" s="22">
        <v>20525</v>
      </c>
      <c r="E53" s="22">
        <f t="shared" si="0"/>
        <v>8282</v>
      </c>
      <c r="F53" s="23">
        <v>-0.005</v>
      </c>
      <c r="G53" s="19"/>
      <c r="H53" s="21">
        <f t="shared" si="1"/>
        <v>-41</v>
      </c>
      <c r="I53" s="24">
        <v>118</v>
      </c>
      <c r="J53" s="24">
        <f t="shared" si="2"/>
        <v>-159</v>
      </c>
    </row>
    <row r="54" spans="1:10" ht="13.5">
      <c r="A54" s="15" t="s">
        <v>53</v>
      </c>
      <c r="C54" s="21">
        <f>+'FY 08-09 SUMMARY'!U53</f>
        <v>1687684</v>
      </c>
      <c r="D54" s="22">
        <v>1539176</v>
      </c>
      <c r="E54" s="22">
        <f t="shared" si="0"/>
        <v>148508</v>
      </c>
      <c r="F54" s="23">
        <v>-0.005</v>
      </c>
      <c r="G54" s="19"/>
      <c r="H54" s="21">
        <f t="shared" si="1"/>
        <v>-743</v>
      </c>
      <c r="I54" s="24">
        <v>-775</v>
      </c>
      <c r="J54" s="24">
        <f t="shared" si="2"/>
        <v>32</v>
      </c>
    </row>
    <row r="55" spans="1:10" ht="13.5">
      <c r="A55" s="15" t="s">
        <v>54</v>
      </c>
      <c r="C55" s="21">
        <f>+'FY 08-09 SUMMARY'!U54</f>
        <v>8906257</v>
      </c>
      <c r="D55" s="22">
        <v>7682500</v>
      </c>
      <c r="E55" s="22">
        <f t="shared" si="0"/>
        <v>1223757</v>
      </c>
      <c r="F55" s="23">
        <v>-0.005</v>
      </c>
      <c r="G55" s="19"/>
      <c r="H55" s="21">
        <f t="shared" si="1"/>
        <v>-6119</v>
      </c>
      <c r="I55" s="24">
        <v>-2413</v>
      </c>
      <c r="J55" s="24">
        <f t="shared" si="2"/>
        <v>-3706</v>
      </c>
    </row>
    <row r="56" spans="1:10" ht="13.5">
      <c r="A56" s="15" t="s">
        <v>55</v>
      </c>
      <c r="C56" s="21">
        <f>+'FY 08-09 SUMMARY'!U55</f>
        <v>2854479</v>
      </c>
      <c r="D56" s="22">
        <v>2317048</v>
      </c>
      <c r="E56" s="22">
        <f t="shared" si="0"/>
        <v>537431</v>
      </c>
      <c r="F56" s="23">
        <v>-0.005</v>
      </c>
      <c r="G56" s="19"/>
      <c r="H56" s="21">
        <f t="shared" si="1"/>
        <v>-2687</v>
      </c>
      <c r="I56" s="24">
        <v>-985</v>
      </c>
      <c r="J56" s="24">
        <f t="shared" si="2"/>
        <v>-1702</v>
      </c>
    </row>
    <row r="57" spans="1:10" ht="13.5">
      <c r="A57" s="15" t="s">
        <v>56</v>
      </c>
      <c r="C57" s="21">
        <f>+'FY 08-09 SUMMARY'!U56</f>
        <v>18805266</v>
      </c>
      <c r="D57" s="22">
        <v>16174456</v>
      </c>
      <c r="E57" s="22">
        <f t="shared" si="0"/>
        <v>2630810</v>
      </c>
      <c r="F57" s="23">
        <v>-0.005</v>
      </c>
      <c r="G57" s="19"/>
      <c r="H57" s="21">
        <f t="shared" si="1"/>
        <v>-13154</v>
      </c>
      <c r="I57" s="24">
        <v>-12495</v>
      </c>
      <c r="J57" s="24">
        <f t="shared" si="2"/>
        <v>-659</v>
      </c>
    </row>
    <row r="58" spans="1:10" ht="13.5">
      <c r="A58" s="15" t="s">
        <v>57</v>
      </c>
      <c r="C58" s="21">
        <f>+'FY 08-09 SUMMARY'!U57</f>
        <v>2557340</v>
      </c>
      <c r="D58" s="22">
        <v>2156812</v>
      </c>
      <c r="E58" s="22">
        <f t="shared" si="0"/>
        <v>400528</v>
      </c>
      <c r="F58" s="23">
        <v>-0.005</v>
      </c>
      <c r="G58" s="19"/>
      <c r="H58" s="21">
        <f t="shared" si="1"/>
        <v>-2003</v>
      </c>
      <c r="I58" s="24">
        <v>-1526</v>
      </c>
      <c r="J58" s="24">
        <f t="shared" si="2"/>
        <v>-477</v>
      </c>
    </row>
    <row r="59" spans="1:10" ht="13.5">
      <c r="A59" s="15" t="s">
        <v>58</v>
      </c>
      <c r="C59" s="21">
        <f>+'FY 08-09 SUMMARY'!U58</f>
        <v>1713853</v>
      </c>
      <c r="D59" s="22">
        <v>1543557</v>
      </c>
      <c r="E59" s="22">
        <f t="shared" si="0"/>
        <v>170296</v>
      </c>
      <c r="F59" s="23">
        <v>-0.005</v>
      </c>
      <c r="G59" s="19"/>
      <c r="H59" s="21">
        <f t="shared" si="1"/>
        <v>-851</v>
      </c>
      <c r="I59" s="24">
        <v>-1449</v>
      </c>
      <c r="J59" s="24">
        <f t="shared" si="2"/>
        <v>598</v>
      </c>
    </row>
    <row r="60" spans="1:10" ht="13.5">
      <c r="A60" s="15" t="s">
        <v>59</v>
      </c>
      <c r="C60" s="21">
        <f>+'FY 08-09 SUMMARY'!U59</f>
        <v>403740</v>
      </c>
      <c r="D60" s="22">
        <v>411603</v>
      </c>
      <c r="E60" s="22">
        <f t="shared" si="0"/>
        <v>-7863</v>
      </c>
      <c r="F60" s="23">
        <v>-0.005</v>
      </c>
      <c r="G60" s="19"/>
      <c r="H60" s="21">
        <f t="shared" si="1"/>
        <v>39</v>
      </c>
      <c r="I60" s="24">
        <v>-72</v>
      </c>
      <c r="J60" s="24">
        <f t="shared" si="2"/>
        <v>111</v>
      </c>
    </row>
    <row r="61" spans="1:10" ht="13.5">
      <c r="A61" s="15" t="s">
        <v>60</v>
      </c>
      <c r="C61" s="21">
        <f>+'FY 08-09 SUMMARY'!U60</f>
        <v>24085049</v>
      </c>
      <c r="D61" s="22">
        <v>21581632</v>
      </c>
      <c r="E61" s="22">
        <f t="shared" si="0"/>
        <v>2503417</v>
      </c>
      <c r="F61" s="23">
        <v>-0.005</v>
      </c>
      <c r="G61" s="19"/>
      <c r="H61" s="21">
        <f t="shared" si="1"/>
        <v>-12517</v>
      </c>
      <c r="I61" s="24">
        <v>-4076</v>
      </c>
      <c r="J61" s="24">
        <f t="shared" si="2"/>
        <v>-8441</v>
      </c>
    </row>
    <row r="62" spans="1:10" ht="13.5">
      <c r="A62" s="15" t="s">
        <v>61</v>
      </c>
      <c r="C62" s="21">
        <f>+'FY 08-09 SUMMARY'!U61</f>
        <v>1099376</v>
      </c>
      <c r="D62" s="22">
        <v>910395</v>
      </c>
      <c r="E62" s="22">
        <f t="shared" si="0"/>
        <v>188981</v>
      </c>
      <c r="F62" s="23">
        <v>-0.005</v>
      </c>
      <c r="G62" s="19"/>
      <c r="H62" s="21">
        <f t="shared" si="1"/>
        <v>-945</v>
      </c>
      <c r="I62" s="24">
        <v>-930</v>
      </c>
      <c r="J62" s="24">
        <f t="shared" si="2"/>
        <v>-15</v>
      </c>
    </row>
    <row r="63" spans="1:10" ht="13.5">
      <c r="A63" s="15" t="s">
        <v>62</v>
      </c>
      <c r="C63" s="21">
        <f>+'FY 08-09 SUMMARY'!U62</f>
        <v>8461198</v>
      </c>
      <c r="D63" s="22">
        <v>7200715</v>
      </c>
      <c r="E63" s="22">
        <f t="shared" si="0"/>
        <v>1260483</v>
      </c>
      <c r="F63" s="23">
        <v>-0.005</v>
      </c>
      <c r="G63" s="19"/>
      <c r="H63" s="21">
        <f t="shared" si="1"/>
        <v>-6302</v>
      </c>
      <c r="I63" s="24">
        <v>-2222</v>
      </c>
      <c r="J63" s="24">
        <f t="shared" si="2"/>
        <v>-4080</v>
      </c>
    </row>
    <row r="64" spans="1:10" ht="13.5">
      <c r="A64" s="15" t="s">
        <v>63</v>
      </c>
      <c r="C64" s="21">
        <f>+'FY 08-09 SUMMARY'!U63</f>
        <v>3479498</v>
      </c>
      <c r="D64" s="22">
        <v>3453798</v>
      </c>
      <c r="E64" s="22">
        <f t="shared" si="0"/>
        <v>25700</v>
      </c>
      <c r="F64" s="23">
        <v>-0.005</v>
      </c>
      <c r="G64" s="19"/>
      <c r="H64" s="21">
        <f t="shared" si="1"/>
        <v>-129</v>
      </c>
      <c r="I64" s="24">
        <v>-2214</v>
      </c>
      <c r="J64" s="24">
        <f t="shared" si="2"/>
        <v>2085</v>
      </c>
    </row>
    <row r="65" spans="1:10" ht="13.5">
      <c r="A65" s="15" t="s">
        <v>64</v>
      </c>
      <c r="C65" s="21">
        <f>+'FY 08-09 SUMMARY'!U64</f>
        <v>3427172</v>
      </c>
      <c r="D65" s="22">
        <v>3172883</v>
      </c>
      <c r="E65" s="22">
        <f t="shared" si="0"/>
        <v>254289</v>
      </c>
      <c r="F65" s="23">
        <v>-0.005</v>
      </c>
      <c r="G65" s="19"/>
      <c r="H65" s="21">
        <f t="shared" si="1"/>
        <v>-1271</v>
      </c>
      <c r="I65" s="24">
        <v>-1521</v>
      </c>
      <c r="J65" s="24">
        <f t="shared" si="2"/>
        <v>250</v>
      </c>
    </row>
    <row r="66" spans="1:10" ht="13.5">
      <c r="A66" s="15"/>
      <c r="C66" s="25"/>
      <c r="D66" s="26"/>
      <c r="E66" s="26"/>
      <c r="F66" s="27"/>
      <c r="H66" s="25"/>
      <c r="I66" s="27"/>
      <c r="J66" s="27"/>
    </row>
    <row r="67" spans="1:10" ht="14.25" thickBot="1">
      <c r="A67" s="12" t="s">
        <v>6</v>
      </c>
      <c r="C67" s="28">
        <f>SUM(C8:C66)</f>
        <v>744697657</v>
      </c>
      <c r="D67" s="29">
        <f>SUM(D8:D66)</f>
        <v>675529756</v>
      </c>
      <c r="E67" s="29">
        <f>SUM(E8:E66)</f>
        <v>69167901</v>
      </c>
      <c r="F67" s="30"/>
      <c r="H67" s="28">
        <f>SUM(H8:H66)</f>
        <v>-345838</v>
      </c>
      <c r="I67" s="31">
        <f>SUM(I8:I66)</f>
        <v>-91364</v>
      </c>
      <c r="J67" s="31">
        <f>SUM(J8:J66)</f>
        <v>-254474</v>
      </c>
    </row>
    <row r="68" s="33" customFormat="1" ht="13.5">
      <c r="A68" s="32"/>
    </row>
    <row r="69" ht="13.5">
      <c r="C69" s="1" t="s">
        <v>220</v>
      </c>
    </row>
    <row r="70" ht="13.5">
      <c r="C70" s="1" t="s">
        <v>177</v>
      </c>
    </row>
    <row r="71" ht="13.5">
      <c r="C71" s="35" t="s">
        <v>175</v>
      </c>
    </row>
    <row r="72" ht="13.5">
      <c r="C72" s="35" t="s">
        <v>176</v>
      </c>
    </row>
    <row r="73" spans="3:6" ht="13.5">
      <c r="C73" s="36"/>
      <c r="D73" s="36"/>
      <c r="E73" s="36"/>
      <c r="F73" s="36"/>
    </row>
    <row r="74" spans="3:6" ht="13.5">
      <c r="C74" s="37"/>
      <c r="D74" s="36"/>
      <c r="E74" s="37"/>
      <c r="F74" s="36"/>
    </row>
    <row r="75" spans="3:6" ht="13.5">
      <c r="C75" s="37"/>
      <c r="D75" s="36"/>
      <c r="E75" s="36"/>
      <c r="F75" s="36"/>
    </row>
    <row r="76" spans="3:6" ht="13.5">
      <c r="C76" s="36"/>
      <c r="D76" s="36"/>
      <c r="E76" s="36"/>
      <c r="F76" s="36"/>
    </row>
  </sheetData>
  <sheetProtection/>
  <printOptions horizontalCentered="1"/>
  <pageMargins left="0" right="0" top="0.4" bottom="0.25" header="0.25" footer="0"/>
  <pageSetup blackAndWhite="1" horizontalDpi="600" verticalDpi="600" orientation="landscape" scale="62" r:id="rId1"/>
  <headerFooter alignWithMargins="0">
    <oddHeader>&amp;RPAGE &amp;P OF &amp;N</oddHeader>
    <oddFooter>&amp;L&amp;Z&amp;F&amp;A&amp;R&amp;D  &amp;T</oddFooter>
  </headerFooter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U68"/>
  <sheetViews>
    <sheetView zoomScalePageLayoutView="0" workbookViewId="0" topLeftCell="A1">
      <pane xSplit="2" ySplit="6" topLeftCell="M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9.140625" defaultRowHeight="12.75"/>
  <cols>
    <col min="1" max="1" width="16.8515625" style="34" bestFit="1" customWidth="1"/>
    <col min="2" max="2" width="3.00390625" style="1" customWidth="1"/>
    <col min="3" max="3" width="13.140625" style="34" customWidth="1"/>
    <col min="4" max="4" width="12.8515625" style="34" customWidth="1"/>
    <col min="5" max="5" width="14.28125" style="34" customWidth="1"/>
    <col min="6" max="6" width="2.7109375" style="1" customWidth="1"/>
    <col min="7" max="7" width="12.421875" style="34" bestFit="1" customWidth="1"/>
    <col min="8" max="8" width="13.57421875" style="34" bestFit="1" customWidth="1"/>
    <col min="9" max="9" width="12.421875" style="34" bestFit="1" customWidth="1"/>
    <col min="10" max="10" width="2.28125" style="1" customWidth="1"/>
    <col min="11" max="11" width="12.421875" style="34" bestFit="1" customWidth="1"/>
    <col min="12" max="12" width="13.57421875" style="34" bestFit="1" customWidth="1"/>
    <col min="13" max="13" width="12.421875" style="34" bestFit="1" customWidth="1"/>
    <col min="14" max="14" width="2.7109375" style="1" customWidth="1"/>
    <col min="15" max="15" width="12.57421875" style="34" customWidth="1"/>
    <col min="16" max="16" width="13.421875" style="34" bestFit="1" customWidth="1"/>
    <col min="17" max="17" width="14.7109375" style="34" customWidth="1"/>
    <col min="18" max="18" width="2.28125" style="1" customWidth="1"/>
    <col min="19" max="19" width="16.140625" style="34" bestFit="1" customWidth="1"/>
    <col min="20" max="20" width="15.140625" style="34" bestFit="1" customWidth="1"/>
    <col min="21" max="21" width="17.28125" style="34" bestFit="1" customWidth="1"/>
    <col min="22" max="22" width="3.140625" style="1" customWidth="1"/>
    <col min="23" max="16384" width="9.140625" style="1" customWidth="1"/>
  </cols>
  <sheetData>
    <row r="1" spans="1:21" ht="13.5">
      <c r="A1" s="2"/>
      <c r="C1" s="38" t="s">
        <v>214</v>
      </c>
      <c r="D1" s="12"/>
      <c r="E1" s="12"/>
      <c r="G1" s="12"/>
      <c r="H1" s="12"/>
      <c r="I1" s="12"/>
      <c r="K1" s="12"/>
      <c r="L1" s="12"/>
      <c r="M1" s="12"/>
      <c r="O1" s="12"/>
      <c r="P1" s="12"/>
      <c r="Q1" s="12"/>
      <c r="S1" s="12"/>
      <c r="T1" s="12"/>
      <c r="U1" s="12"/>
    </row>
    <row r="2" spans="1:21" ht="14.25" thickBot="1">
      <c r="A2" s="2"/>
      <c r="C2" s="12"/>
      <c r="D2" s="12"/>
      <c r="E2" s="12"/>
      <c r="G2" s="12"/>
      <c r="H2" s="12"/>
      <c r="I2" s="12"/>
      <c r="K2" s="12"/>
      <c r="L2" s="12"/>
      <c r="M2" s="12"/>
      <c r="O2" s="12"/>
      <c r="P2" s="12"/>
      <c r="Q2" s="12"/>
      <c r="T2" s="39"/>
      <c r="U2" s="39"/>
    </row>
    <row r="3" spans="1:21" ht="13.5" customHeight="1" thickBot="1">
      <c r="A3" s="3"/>
      <c r="C3" s="40" t="s">
        <v>215</v>
      </c>
      <c r="D3" s="41"/>
      <c r="E3" s="42"/>
      <c r="G3" s="40" t="s">
        <v>216</v>
      </c>
      <c r="H3" s="41"/>
      <c r="I3" s="42"/>
      <c r="K3" s="40" t="s">
        <v>217</v>
      </c>
      <c r="L3" s="41"/>
      <c r="M3" s="42"/>
      <c r="O3" s="40" t="s">
        <v>218</v>
      </c>
      <c r="P3" s="41"/>
      <c r="Q3" s="42"/>
      <c r="S3" s="43" t="s">
        <v>219</v>
      </c>
      <c r="T3" s="44"/>
      <c r="U3" s="45"/>
    </row>
    <row r="4" spans="1:21" ht="13.5">
      <c r="A4" s="11"/>
      <c r="C4" s="46">
        <f>ROUND(C66/E66,3)</f>
        <v>0.975</v>
      </c>
      <c r="D4" s="47">
        <f>ROUND(D66/E66,3)</f>
        <v>0.025</v>
      </c>
      <c r="E4" s="48"/>
      <c r="F4" s="49"/>
      <c r="G4" s="46">
        <f>ROUND(G66/I66,3)</f>
        <v>0.975</v>
      </c>
      <c r="H4" s="47">
        <f>ROUND(H66/I66,3)</f>
        <v>0.025</v>
      </c>
      <c r="I4" s="50"/>
      <c r="J4" s="49"/>
      <c r="K4" s="46">
        <f>ROUND(K66/M66,4)</f>
        <v>0.9751</v>
      </c>
      <c r="L4" s="47">
        <f>ROUND(L66/M66,3)</f>
        <v>0.025</v>
      </c>
      <c r="M4" s="50"/>
      <c r="N4" s="49"/>
      <c r="O4" s="46">
        <f>ROUND(O66/Q66,3)</f>
        <v>0.973</v>
      </c>
      <c r="P4" s="47">
        <f>ROUND(P66/Q66,3)</f>
        <v>0.027</v>
      </c>
      <c r="Q4" s="50"/>
      <c r="S4" s="51"/>
      <c r="T4" s="51"/>
      <c r="U4" s="51"/>
    </row>
    <row r="5" spans="1:21" ht="14.25" thickBot="1">
      <c r="A5" s="12" t="s">
        <v>1</v>
      </c>
      <c r="C5" s="52" t="s">
        <v>174</v>
      </c>
      <c r="D5" s="53" t="s">
        <v>2</v>
      </c>
      <c r="E5" s="54" t="s">
        <v>6</v>
      </c>
      <c r="G5" s="52" t="s">
        <v>5</v>
      </c>
      <c r="H5" s="53" t="s">
        <v>2</v>
      </c>
      <c r="I5" s="54" t="s">
        <v>6</v>
      </c>
      <c r="K5" s="52" t="s">
        <v>151</v>
      </c>
      <c r="L5" s="53" t="s">
        <v>2</v>
      </c>
      <c r="M5" s="54" t="s">
        <v>6</v>
      </c>
      <c r="O5" s="52" t="s">
        <v>5</v>
      </c>
      <c r="P5" s="53" t="s">
        <v>2</v>
      </c>
      <c r="Q5" s="54" t="s">
        <v>6</v>
      </c>
      <c r="S5" s="55" t="s">
        <v>151</v>
      </c>
      <c r="T5" s="55" t="s">
        <v>2</v>
      </c>
      <c r="U5" s="55" t="s">
        <v>6</v>
      </c>
    </row>
    <row r="6" spans="3:5" ht="14.25" thickBot="1">
      <c r="C6" s="56"/>
      <c r="D6" s="57"/>
      <c r="E6" s="57"/>
    </row>
    <row r="7" spans="1:21" ht="13.5">
      <c r="A7" s="15" t="s">
        <v>7</v>
      </c>
      <c r="C7" s="58">
        <f>'CalWRKs 2 Family Grants'!C8</f>
        <v>9080347</v>
      </c>
      <c r="D7" s="59">
        <f>'CalWRKs 2 Family Grants'!D8</f>
        <v>232120</v>
      </c>
      <c r="E7" s="60">
        <f aca="true" t="shared" si="0" ref="E7:E38">SUM(C7:D7)</f>
        <v>9312467</v>
      </c>
      <c r="G7" s="58">
        <f>'Safety Net'!C7</f>
        <v>14099457</v>
      </c>
      <c r="H7" s="59">
        <f>'Safety Net'!D7</f>
        <v>359876</v>
      </c>
      <c r="I7" s="59">
        <f aca="true" t="shared" si="1" ref="I7:I38">SUM(G7:H7)</f>
        <v>14459333</v>
      </c>
      <c r="K7" s="58">
        <f>'TANF Timed OUT'!D7+'TANF Timed OUT'!C7</f>
        <v>6596697</v>
      </c>
      <c r="L7" s="59">
        <f>'TANF Timed OUT'!E7</f>
        <v>168540</v>
      </c>
      <c r="M7" s="60">
        <f aca="true" t="shared" si="2" ref="M7:M38">SUM(K7:L7)</f>
        <v>6765237</v>
      </c>
      <c r="O7" s="58">
        <f>'Non-Fed Elig CalWORKs (APR)'!D7</f>
        <v>913933</v>
      </c>
      <c r="P7" s="59">
        <f>'Non-Fed Elig CalWORKs (APR)'!E7</f>
        <v>25601</v>
      </c>
      <c r="Q7" s="60">
        <f aca="true" t="shared" si="3" ref="Q7:Q38">SUM(O7:P7)</f>
        <v>939534</v>
      </c>
      <c r="S7" s="58">
        <f>+C7+G7+K7-O7</f>
        <v>28862568</v>
      </c>
      <c r="T7" s="59">
        <f>+D7+H7+L7-P7</f>
        <v>734935</v>
      </c>
      <c r="U7" s="59">
        <f aca="true" t="shared" si="4" ref="U7:U38">SUM(S7:T7)</f>
        <v>29597503</v>
      </c>
    </row>
    <row r="8" spans="1:21" ht="13.5">
      <c r="A8" s="15" t="s">
        <v>8</v>
      </c>
      <c r="C8" s="61">
        <f>'CalWRKs 2 Family Grants'!C9</f>
        <v>10503</v>
      </c>
      <c r="D8" s="62">
        <f>'CalWRKs 2 Family Grants'!D9</f>
        <v>272</v>
      </c>
      <c r="E8" s="63">
        <f t="shared" si="0"/>
        <v>10775</v>
      </c>
      <c r="G8" s="61">
        <f>'Safety Net'!C8</f>
        <v>541</v>
      </c>
      <c r="H8" s="62">
        <f>'Safety Net'!D8</f>
        <v>14</v>
      </c>
      <c r="I8" s="62">
        <f t="shared" si="1"/>
        <v>555</v>
      </c>
      <c r="K8" s="61">
        <f>'TANF Timed OUT'!D8+'TANF Timed OUT'!C8</f>
        <v>541</v>
      </c>
      <c r="L8" s="62">
        <f>'TANF Timed OUT'!E8</f>
        <v>14</v>
      </c>
      <c r="M8" s="63">
        <f t="shared" si="2"/>
        <v>555</v>
      </c>
      <c r="O8" s="61">
        <f>'Non-Fed Elig CalWORKs (APR)'!D8</f>
        <v>0</v>
      </c>
      <c r="P8" s="62">
        <f>'Non-Fed Elig CalWORKs (APR)'!E8</f>
        <v>0</v>
      </c>
      <c r="Q8" s="63">
        <f t="shared" si="3"/>
        <v>0</v>
      </c>
      <c r="S8" s="61">
        <f>+C8+G8+K8-O8</f>
        <v>11585</v>
      </c>
      <c r="T8" s="62">
        <f>+D8+H8+L8-P8</f>
        <v>300</v>
      </c>
      <c r="U8" s="62">
        <f t="shared" si="4"/>
        <v>11885</v>
      </c>
    </row>
    <row r="9" spans="1:21" ht="13.5">
      <c r="A9" s="15" t="s">
        <v>9</v>
      </c>
      <c r="C9" s="61">
        <f>'CalWRKs 2 Family Grants'!C10</f>
        <v>362707</v>
      </c>
      <c r="D9" s="62">
        <f>'CalWRKs 2 Family Grants'!D10</f>
        <v>9272</v>
      </c>
      <c r="E9" s="63">
        <f t="shared" si="0"/>
        <v>371979</v>
      </c>
      <c r="G9" s="61">
        <f>'Safety Net'!C9</f>
        <v>60323</v>
      </c>
      <c r="H9" s="62">
        <f>'Safety Net'!D9</f>
        <v>1537</v>
      </c>
      <c r="I9" s="62">
        <f t="shared" si="1"/>
        <v>61860</v>
      </c>
      <c r="K9" s="61">
        <f>'TANF Timed OUT'!D9+'TANF Timed OUT'!C9</f>
        <v>155459</v>
      </c>
      <c r="L9" s="62">
        <f>'TANF Timed OUT'!E9</f>
        <v>3974</v>
      </c>
      <c r="M9" s="63">
        <f t="shared" si="2"/>
        <v>159433</v>
      </c>
      <c r="O9" s="61">
        <f>'Non-Fed Elig CalWORKs (APR)'!D9</f>
        <v>13900</v>
      </c>
      <c r="P9" s="62">
        <f>'Non-Fed Elig CalWORKs (APR)'!E9</f>
        <v>387</v>
      </c>
      <c r="Q9" s="63">
        <f t="shared" si="3"/>
        <v>14287</v>
      </c>
      <c r="S9" s="61">
        <f aca="true" t="shared" si="5" ref="S9:S64">+C9+G9+K9-O9</f>
        <v>564589</v>
      </c>
      <c r="T9" s="62">
        <f aca="true" t="shared" si="6" ref="T9:T64">+D9+H9+L9-P9</f>
        <v>14396</v>
      </c>
      <c r="U9" s="62">
        <f t="shared" si="4"/>
        <v>578985</v>
      </c>
    </row>
    <row r="10" spans="1:21" ht="13.5">
      <c r="A10" s="15" t="s">
        <v>10</v>
      </c>
      <c r="C10" s="61">
        <f>'CalWRKs 2 Family Grants'!C11</f>
        <v>2486704</v>
      </c>
      <c r="D10" s="62">
        <f>'CalWRKs 2 Family Grants'!D11</f>
        <v>63534</v>
      </c>
      <c r="E10" s="63">
        <f t="shared" si="0"/>
        <v>2550238</v>
      </c>
      <c r="G10" s="61">
        <f>'Safety Net'!C10</f>
        <v>1720130</v>
      </c>
      <c r="H10" s="62">
        <f>'Safety Net'!D10</f>
        <v>43915</v>
      </c>
      <c r="I10" s="62">
        <f t="shared" si="1"/>
        <v>1764045</v>
      </c>
      <c r="K10" s="61">
        <f>'TANF Timed OUT'!D10+'TANF Timed OUT'!C10</f>
        <v>1658557</v>
      </c>
      <c r="L10" s="62">
        <f>'TANF Timed OUT'!E10</f>
        <v>42373</v>
      </c>
      <c r="M10" s="63">
        <f t="shared" si="2"/>
        <v>1700930</v>
      </c>
      <c r="O10" s="61">
        <f>'Non-Fed Elig CalWORKs (APR)'!D10</f>
        <v>189436</v>
      </c>
      <c r="P10" s="62">
        <f>'Non-Fed Elig CalWORKs (APR)'!E10</f>
        <v>5111</v>
      </c>
      <c r="Q10" s="63">
        <f t="shared" si="3"/>
        <v>194547</v>
      </c>
      <c r="S10" s="61">
        <f t="shared" si="5"/>
        <v>5675955</v>
      </c>
      <c r="T10" s="62">
        <f t="shared" si="6"/>
        <v>144711</v>
      </c>
      <c r="U10" s="62">
        <f t="shared" si="4"/>
        <v>5820666</v>
      </c>
    </row>
    <row r="11" spans="1:21" ht="13.5">
      <c r="A11" s="15" t="s">
        <v>11</v>
      </c>
      <c r="C11" s="61">
        <f>'CalWRKs 2 Family Grants'!C12</f>
        <v>430809</v>
      </c>
      <c r="D11" s="62">
        <f>'CalWRKs 2 Family Grants'!D12</f>
        <v>11014</v>
      </c>
      <c r="E11" s="63">
        <f t="shared" si="0"/>
        <v>441823</v>
      </c>
      <c r="G11" s="61">
        <f>'Safety Net'!C11</f>
        <v>115856</v>
      </c>
      <c r="H11" s="62">
        <f>'Safety Net'!D11</f>
        <v>2953</v>
      </c>
      <c r="I11" s="62">
        <f t="shared" si="1"/>
        <v>118809</v>
      </c>
      <c r="K11" s="61">
        <f>'TANF Timed OUT'!D11+'TANF Timed OUT'!C11</f>
        <v>216516</v>
      </c>
      <c r="L11" s="62">
        <f>'TANF Timed OUT'!E11</f>
        <v>5532</v>
      </c>
      <c r="M11" s="63">
        <f t="shared" si="2"/>
        <v>222048</v>
      </c>
      <c r="O11" s="61">
        <f>'Non-Fed Elig CalWORKs (APR)'!D11</f>
        <v>9355</v>
      </c>
      <c r="P11" s="62">
        <f>'Non-Fed Elig CalWORKs (APR)'!E11</f>
        <v>263</v>
      </c>
      <c r="Q11" s="63">
        <f t="shared" si="3"/>
        <v>9618</v>
      </c>
      <c r="S11" s="61">
        <f t="shared" si="5"/>
        <v>753826</v>
      </c>
      <c r="T11" s="62">
        <f t="shared" si="6"/>
        <v>19236</v>
      </c>
      <c r="U11" s="62">
        <f t="shared" si="4"/>
        <v>773062</v>
      </c>
    </row>
    <row r="12" spans="1:21" ht="13.5">
      <c r="A12" s="15" t="s">
        <v>12</v>
      </c>
      <c r="C12" s="61">
        <f>'CalWRKs 2 Family Grants'!C13</f>
        <v>127832</v>
      </c>
      <c r="D12" s="62">
        <f>'CalWRKs 2 Family Grants'!D13</f>
        <v>3267</v>
      </c>
      <c r="E12" s="63">
        <f t="shared" si="0"/>
        <v>131099</v>
      </c>
      <c r="G12" s="61">
        <f>'Safety Net'!C12</f>
        <v>28822</v>
      </c>
      <c r="H12" s="62">
        <f>'Safety Net'!D12</f>
        <v>735</v>
      </c>
      <c r="I12" s="62">
        <f t="shared" si="1"/>
        <v>29557</v>
      </c>
      <c r="K12" s="61">
        <f>'TANF Timed OUT'!D12+'TANF Timed OUT'!C12</f>
        <v>54262</v>
      </c>
      <c r="L12" s="62">
        <f>'TANF Timed OUT'!E12</f>
        <v>1390</v>
      </c>
      <c r="M12" s="63">
        <f t="shared" si="2"/>
        <v>55652</v>
      </c>
      <c r="O12" s="61">
        <f>'Non-Fed Elig CalWORKs (APR)'!D12</f>
        <v>7592</v>
      </c>
      <c r="P12" s="62">
        <f>'Non-Fed Elig CalWORKs (APR)'!E12</f>
        <v>204</v>
      </c>
      <c r="Q12" s="63">
        <f t="shared" si="3"/>
        <v>7796</v>
      </c>
      <c r="S12" s="61">
        <f t="shared" si="5"/>
        <v>203324</v>
      </c>
      <c r="T12" s="62">
        <f t="shared" si="6"/>
        <v>5188</v>
      </c>
      <c r="U12" s="62">
        <f t="shared" si="4"/>
        <v>208512</v>
      </c>
    </row>
    <row r="13" spans="1:21" ht="13.5">
      <c r="A13" s="15" t="s">
        <v>13</v>
      </c>
      <c r="C13" s="61">
        <f>'CalWRKs 2 Family Grants'!C14</f>
        <v>4794169</v>
      </c>
      <c r="D13" s="62">
        <f>'CalWRKs 2 Family Grants'!D14</f>
        <v>122555</v>
      </c>
      <c r="E13" s="63">
        <f t="shared" si="0"/>
        <v>4916724</v>
      </c>
      <c r="G13" s="61">
        <f>'Safety Net'!C13</f>
        <v>4760665</v>
      </c>
      <c r="H13" s="62">
        <f>'Safety Net'!D13</f>
        <v>121526</v>
      </c>
      <c r="I13" s="62">
        <f t="shared" si="1"/>
        <v>4882191</v>
      </c>
      <c r="K13" s="61">
        <f>'TANF Timed OUT'!D13+'TANF Timed OUT'!C13</f>
        <v>4154311</v>
      </c>
      <c r="L13" s="62">
        <f>'TANF Timed OUT'!E13</f>
        <v>106127</v>
      </c>
      <c r="M13" s="63">
        <f t="shared" si="2"/>
        <v>4260438</v>
      </c>
      <c r="O13" s="61">
        <f>'Non-Fed Elig CalWORKs (APR)'!D13</f>
        <v>438197</v>
      </c>
      <c r="P13" s="62">
        <f>'Non-Fed Elig CalWORKs (APR)'!E13</f>
        <v>12055</v>
      </c>
      <c r="Q13" s="63">
        <f t="shared" si="3"/>
        <v>450252</v>
      </c>
      <c r="S13" s="61">
        <f t="shared" si="5"/>
        <v>13270948</v>
      </c>
      <c r="T13" s="62">
        <f t="shared" si="6"/>
        <v>338153</v>
      </c>
      <c r="U13" s="62">
        <f t="shared" si="4"/>
        <v>13609101</v>
      </c>
    </row>
    <row r="14" spans="1:21" ht="13.5">
      <c r="A14" s="15" t="s">
        <v>14</v>
      </c>
      <c r="C14" s="61">
        <f>'CalWRKs 2 Family Grants'!C15</f>
        <v>963299</v>
      </c>
      <c r="D14" s="62">
        <f>'CalWRKs 2 Family Grants'!D15</f>
        <v>24626</v>
      </c>
      <c r="E14" s="63">
        <f t="shared" si="0"/>
        <v>987925</v>
      </c>
      <c r="G14" s="61">
        <f>'Safety Net'!C14</f>
        <v>489358</v>
      </c>
      <c r="H14" s="62">
        <f>'Safety Net'!D14</f>
        <v>12488</v>
      </c>
      <c r="I14" s="62">
        <f t="shared" si="1"/>
        <v>501846</v>
      </c>
      <c r="K14" s="61">
        <f>'TANF Timed OUT'!D14+'TANF Timed OUT'!C14</f>
        <v>453313</v>
      </c>
      <c r="L14" s="62">
        <f>'TANF Timed OUT'!E14</f>
        <v>11584</v>
      </c>
      <c r="M14" s="63">
        <f t="shared" si="2"/>
        <v>464897</v>
      </c>
      <c r="O14" s="61">
        <f>'Non-Fed Elig CalWORKs (APR)'!D14</f>
        <v>54407</v>
      </c>
      <c r="P14" s="62">
        <f>'Non-Fed Elig CalWORKs (APR)'!E14</f>
        <v>1488</v>
      </c>
      <c r="Q14" s="63">
        <f t="shared" si="3"/>
        <v>55895</v>
      </c>
      <c r="S14" s="61">
        <f t="shared" si="5"/>
        <v>1851563</v>
      </c>
      <c r="T14" s="62">
        <f t="shared" si="6"/>
        <v>47210</v>
      </c>
      <c r="U14" s="62">
        <f t="shared" si="4"/>
        <v>1898773</v>
      </c>
    </row>
    <row r="15" spans="1:21" ht="13.5">
      <c r="A15" s="15" t="s">
        <v>15</v>
      </c>
      <c r="C15" s="61">
        <f>'CalWRKs 2 Family Grants'!C16</f>
        <v>914112</v>
      </c>
      <c r="D15" s="62">
        <f>'CalWRKs 2 Family Grants'!D16</f>
        <v>23359</v>
      </c>
      <c r="E15" s="63">
        <f t="shared" si="0"/>
        <v>937471</v>
      </c>
      <c r="G15" s="61">
        <f>'Safety Net'!C15</f>
        <v>321342</v>
      </c>
      <c r="H15" s="62">
        <f>'Safety Net'!D15</f>
        <v>8198</v>
      </c>
      <c r="I15" s="62">
        <f t="shared" si="1"/>
        <v>329540</v>
      </c>
      <c r="K15" s="61">
        <f>'TANF Timed OUT'!D15+'TANF Timed OUT'!C15</f>
        <v>189560</v>
      </c>
      <c r="L15" s="62">
        <f>'TANF Timed OUT'!E15</f>
        <v>4842</v>
      </c>
      <c r="M15" s="63">
        <f t="shared" si="2"/>
        <v>194402</v>
      </c>
      <c r="O15" s="61">
        <f>'Non-Fed Elig CalWORKs (APR)'!D15</f>
        <v>67267</v>
      </c>
      <c r="P15" s="62">
        <f>'Non-Fed Elig CalWORKs (APR)'!E15</f>
        <v>1805</v>
      </c>
      <c r="Q15" s="63">
        <f t="shared" si="3"/>
        <v>69072</v>
      </c>
      <c r="S15" s="61">
        <f t="shared" si="5"/>
        <v>1357747</v>
      </c>
      <c r="T15" s="62">
        <f t="shared" si="6"/>
        <v>34594</v>
      </c>
      <c r="U15" s="62">
        <f t="shared" si="4"/>
        <v>1392341</v>
      </c>
    </row>
    <row r="16" spans="1:21" ht="13.5">
      <c r="A16" s="15" t="s">
        <v>16</v>
      </c>
      <c r="C16" s="61">
        <f>'CalWRKs 2 Family Grants'!C17</f>
        <v>24684071</v>
      </c>
      <c r="D16" s="62">
        <f>'CalWRKs 2 Family Grants'!D17</f>
        <v>630945</v>
      </c>
      <c r="E16" s="63">
        <f t="shared" si="0"/>
        <v>25315016</v>
      </c>
      <c r="G16" s="61">
        <f>'Safety Net'!C16</f>
        <v>15488373</v>
      </c>
      <c r="H16" s="62">
        <f>'Safety Net'!D16</f>
        <v>395403</v>
      </c>
      <c r="I16" s="62">
        <f t="shared" si="1"/>
        <v>15883776</v>
      </c>
      <c r="K16" s="61">
        <f>'TANF Timed OUT'!D16+'TANF Timed OUT'!C16</f>
        <v>9874724</v>
      </c>
      <c r="L16" s="62">
        <f>'TANF Timed OUT'!E16</f>
        <v>252261</v>
      </c>
      <c r="M16" s="63">
        <f t="shared" si="2"/>
        <v>10126985</v>
      </c>
      <c r="O16" s="61">
        <f>'Non-Fed Elig CalWORKs (APR)'!D16</f>
        <v>1408460</v>
      </c>
      <c r="P16" s="62">
        <f>'Non-Fed Elig CalWORKs (APR)'!E16</f>
        <v>39448</v>
      </c>
      <c r="Q16" s="63">
        <f t="shared" si="3"/>
        <v>1447908</v>
      </c>
      <c r="S16" s="61">
        <f t="shared" si="5"/>
        <v>48638708</v>
      </c>
      <c r="T16" s="62">
        <f t="shared" si="6"/>
        <v>1239161</v>
      </c>
      <c r="U16" s="62">
        <f t="shared" si="4"/>
        <v>49877869</v>
      </c>
    </row>
    <row r="17" spans="1:21" ht="13.5">
      <c r="A17" s="15" t="s">
        <v>17</v>
      </c>
      <c r="C17" s="61">
        <f>'CalWRKs 2 Family Grants'!C18</f>
        <v>397998</v>
      </c>
      <c r="D17" s="62">
        <f>'CalWRKs 2 Family Grants'!D18</f>
        <v>10311</v>
      </c>
      <c r="E17" s="63">
        <f t="shared" si="0"/>
        <v>408309</v>
      </c>
      <c r="G17" s="61">
        <f>'Safety Net'!C17</f>
        <v>153432</v>
      </c>
      <c r="H17" s="62">
        <f>'Safety Net'!D17</f>
        <v>3911</v>
      </c>
      <c r="I17" s="62">
        <f t="shared" si="1"/>
        <v>157343</v>
      </c>
      <c r="K17" s="61">
        <f>'TANF Timed OUT'!D17+'TANF Timed OUT'!C17</f>
        <v>158016</v>
      </c>
      <c r="L17" s="62">
        <f>'TANF Timed OUT'!E17</f>
        <v>4080</v>
      </c>
      <c r="M17" s="63">
        <f t="shared" si="2"/>
        <v>162096</v>
      </c>
      <c r="O17" s="61">
        <f>'Non-Fed Elig CalWORKs (APR)'!D17</f>
        <v>15267</v>
      </c>
      <c r="P17" s="62">
        <f>'Non-Fed Elig CalWORKs (APR)'!E17</f>
        <v>412</v>
      </c>
      <c r="Q17" s="63">
        <f t="shared" si="3"/>
        <v>15679</v>
      </c>
      <c r="S17" s="61">
        <f t="shared" si="5"/>
        <v>694179</v>
      </c>
      <c r="T17" s="62">
        <f t="shared" si="6"/>
        <v>17890</v>
      </c>
      <c r="U17" s="62">
        <f t="shared" si="4"/>
        <v>712069</v>
      </c>
    </row>
    <row r="18" spans="1:21" ht="13.5">
      <c r="A18" s="15" t="s">
        <v>18</v>
      </c>
      <c r="C18" s="61">
        <f>'CalWRKs 2 Family Grants'!C19</f>
        <v>1174237</v>
      </c>
      <c r="D18" s="62">
        <f>'CalWRKs 2 Family Grants'!D19</f>
        <v>30012</v>
      </c>
      <c r="E18" s="63">
        <f t="shared" si="0"/>
        <v>1204249</v>
      </c>
      <c r="G18" s="61">
        <f>'Safety Net'!C18</f>
        <v>692655</v>
      </c>
      <c r="H18" s="62">
        <f>'Safety Net'!D18</f>
        <v>17685</v>
      </c>
      <c r="I18" s="62">
        <f t="shared" si="1"/>
        <v>710340</v>
      </c>
      <c r="K18" s="61">
        <f>'TANF Timed OUT'!D18+'TANF Timed OUT'!C18</f>
        <v>586505</v>
      </c>
      <c r="L18" s="62">
        <f>'TANF Timed OUT'!E18</f>
        <v>14981</v>
      </c>
      <c r="M18" s="63">
        <f t="shared" si="2"/>
        <v>601486</v>
      </c>
      <c r="O18" s="61">
        <f>'Non-Fed Elig CalWORKs (APR)'!D18</f>
        <v>38192</v>
      </c>
      <c r="P18" s="62">
        <f>'Non-Fed Elig CalWORKs (APR)'!E18</f>
        <v>1122</v>
      </c>
      <c r="Q18" s="63">
        <f t="shared" si="3"/>
        <v>39314</v>
      </c>
      <c r="S18" s="61">
        <f t="shared" si="5"/>
        <v>2415205</v>
      </c>
      <c r="T18" s="62">
        <f t="shared" si="6"/>
        <v>61556</v>
      </c>
      <c r="U18" s="62">
        <f t="shared" si="4"/>
        <v>2476761</v>
      </c>
    </row>
    <row r="19" spans="1:21" ht="13.5">
      <c r="A19" s="15" t="s">
        <v>19</v>
      </c>
      <c r="C19" s="61">
        <f>'CalWRKs 2 Family Grants'!C20</f>
        <v>3715753</v>
      </c>
      <c r="D19" s="62">
        <f>'CalWRKs 2 Family Grants'!D20</f>
        <v>94952</v>
      </c>
      <c r="E19" s="63">
        <f t="shared" si="0"/>
        <v>3810705</v>
      </c>
      <c r="G19" s="61">
        <f>'Safety Net'!C19</f>
        <v>1999584</v>
      </c>
      <c r="H19" s="62">
        <f>'Safety Net'!D19</f>
        <v>51034</v>
      </c>
      <c r="I19" s="62">
        <f t="shared" si="1"/>
        <v>2050618</v>
      </c>
      <c r="K19" s="61">
        <f>'TANF Timed OUT'!D19+'TANF Timed OUT'!C19</f>
        <v>882679</v>
      </c>
      <c r="L19" s="62">
        <f>'TANF Timed OUT'!E19</f>
        <v>22543</v>
      </c>
      <c r="M19" s="63">
        <f t="shared" si="2"/>
        <v>905222</v>
      </c>
      <c r="O19" s="61">
        <f>'Non-Fed Elig CalWORKs (APR)'!D19</f>
        <v>170994</v>
      </c>
      <c r="P19" s="62">
        <f>'Non-Fed Elig CalWORKs (APR)'!E19</f>
        <v>4727</v>
      </c>
      <c r="Q19" s="63">
        <f t="shared" si="3"/>
        <v>175721</v>
      </c>
      <c r="S19" s="61">
        <f t="shared" si="5"/>
        <v>6427022</v>
      </c>
      <c r="T19" s="62">
        <f t="shared" si="6"/>
        <v>163802</v>
      </c>
      <c r="U19" s="62">
        <f t="shared" si="4"/>
        <v>6590824</v>
      </c>
    </row>
    <row r="20" spans="1:21" ht="13.5">
      <c r="A20" s="15" t="s">
        <v>20</v>
      </c>
      <c r="C20" s="61">
        <f>'CalWRKs 2 Family Grants'!C21</f>
        <v>109932</v>
      </c>
      <c r="D20" s="62">
        <f>'CalWRKs 2 Family Grants'!D21</f>
        <v>2808</v>
      </c>
      <c r="E20" s="63">
        <f t="shared" si="0"/>
        <v>112740</v>
      </c>
      <c r="G20" s="61">
        <f>'Safety Net'!C20</f>
        <v>32724</v>
      </c>
      <c r="H20" s="62">
        <f>'Safety Net'!D20</f>
        <v>836</v>
      </c>
      <c r="I20" s="62">
        <f t="shared" si="1"/>
        <v>33560</v>
      </c>
      <c r="K20" s="61">
        <f>'TANF Timed OUT'!D20+'TANF Timed OUT'!C20</f>
        <v>12673</v>
      </c>
      <c r="L20" s="62">
        <f>'TANF Timed OUT'!E20</f>
        <v>322</v>
      </c>
      <c r="M20" s="63">
        <f t="shared" si="2"/>
        <v>12995</v>
      </c>
      <c r="O20" s="61">
        <f>'Non-Fed Elig CalWORKs (APR)'!D20</f>
        <v>2179</v>
      </c>
      <c r="P20" s="62">
        <f>'Non-Fed Elig CalWORKs (APR)'!E20</f>
        <v>56</v>
      </c>
      <c r="Q20" s="63">
        <f t="shared" si="3"/>
        <v>2235</v>
      </c>
      <c r="S20" s="61">
        <f t="shared" si="5"/>
        <v>153150</v>
      </c>
      <c r="T20" s="62">
        <f t="shared" si="6"/>
        <v>3910</v>
      </c>
      <c r="U20" s="62">
        <f t="shared" si="4"/>
        <v>157060</v>
      </c>
    </row>
    <row r="21" spans="1:21" ht="13.5">
      <c r="A21" s="15" t="s">
        <v>21</v>
      </c>
      <c r="C21" s="61">
        <f>'CalWRKs 2 Family Grants'!C22</f>
        <v>9669653</v>
      </c>
      <c r="D21" s="62">
        <f>'CalWRKs 2 Family Grants'!D22</f>
        <v>249209</v>
      </c>
      <c r="E21" s="63">
        <f t="shared" si="0"/>
        <v>9918862</v>
      </c>
      <c r="G21" s="61">
        <f>'Safety Net'!C21</f>
        <v>6777864</v>
      </c>
      <c r="H21" s="62">
        <f>'Safety Net'!D21</f>
        <v>173033</v>
      </c>
      <c r="I21" s="62">
        <f t="shared" si="1"/>
        <v>6950897</v>
      </c>
      <c r="K21" s="61">
        <f>'TANF Timed OUT'!D21+'TANF Timed OUT'!C21</f>
        <v>8332730</v>
      </c>
      <c r="L21" s="62">
        <f>'TANF Timed OUT'!E21</f>
        <v>213313</v>
      </c>
      <c r="M21" s="63">
        <f t="shared" si="2"/>
        <v>8546043</v>
      </c>
      <c r="O21" s="61">
        <f>'Non-Fed Elig CalWORKs (APR)'!D21</f>
        <v>603013</v>
      </c>
      <c r="P21" s="62">
        <f>'Non-Fed Elig CalWORKs (APR)'!E21</f>
        <v>16810</v>
      </c>
      <c r="Q21" s="63">
        <f t="shared" si="3"/>
        <v>619823</v>
      </c>
      <c r="S21" s="61">
        <f t="shared" si="5"/>
        <v>24177234</v>
      </c>
      <c r="T21" s="62">
        <f t="shared" si="6"/>
        <v>618745</v>
      </c>
      <c r="U21" s="62">
        <f t="shared" si="4"/>
        <v>24795979</v>
      </c>
    </row>
    <row r="22" spans="1:21" ht="13.5">
      <c r="A22" s="15" t="s">
        <v>22</v>
      </c>
      <c r="C22" s="61">
        <f>'CalWRKs 2 Family Grants'!C23</f>
        <v>1784301</v>
      </c>
      <c r="D22" s="62">
        <f>'CalWRKs 2 Family Grants'!D23</f>
        <v>45593</v>
      </c>
      <c r="E22" s="63">
        <f t="shared" si="0"/>
        <v>1829894</v>
      </c>
      <c r="G22" s="61">
        <f>'Safety Net'!C22</f>
        <v>1563640</v>
      </c>
      <c r="H22" s="62">
        <f>'Safety Net'!D22</f>
        <v>39914</v>
      </c>
      <c r="I22" s="62">
        <f t="shared" si="1"/>
        <v>1603554</v>
      </c>
      <c r="K22" s="61">
        <f>'TANF Timed OUT'!D22+'TANF Timed OUT'!C22</f>
        <v>591833</v>
      </c>
      <c r="L22" s="62">
        <f>'TANF Timed OUT'!E22</f>
        <v>15121</v>
      </c>
      <c r="M22" s="63">
        <f t="shared" si="2"/>
        <v>606954</v>
      </c>
      <c r="O22" s="61">
        <f>'Non-Fed Elig CalWORKs (APR)'!D22</f>
        <v>222399</v>
      </c>
      <c r="P22" s="62">
        <f>'Non-Fed Elig CalWORKs (APR)'!E22</f>
        <v>6146</v>
      </c>
      <c r="Q22" s="63">
        <f t="shared" si="3"/>
        <v>228545</v>
      </c>
      <c r="S22" s="61">
        <f t="shared" si="5"/>
        <v>3717375</v>
      </c>
      <c r="T22" s="62">
        <f t="shared" si="6"/>
        <v>94482</v>
      </c>
      <c r="U22" s="62">
        <f t="shared" si="4"/>
        <v>3811857</v>
      </c>
    </row>
    <row r="23" spans="1:21" ht="13.5">
      <c r="A23" s="15" t="s">
        <v>23</v>
      </c>
      <c r="C23" s="61">
        <f>'CalWRKs 2 Family Grants'!C24</f>
        <v>1142209</v>
      </c>
      <c r="D23" s="62">
        <f>'CalWRKs 2 Family Grants'!D24</f>
        <v>29200</v>
      </c>
      <c r="E23" s="63">
        <f t="shared" si="0"/>
        <v>1171409</v>
      </c>
      <c r="G23" s="61">
        <f>'Safety Net'!C23</f>
        <v>459330</v>
      </c>
      <c r="H23" s="62">
        <f>'Safety Net'!D23</f>
        <v>11726</v>
      </c>
      <c r="I23" s="62">
        <f t="shared" si="1"/>
        <v>471056</v>
      </c>
      <c r="K23" s="61">
        <f>'TANF Timed OUT'!D23+'TANF Timed OUT'!C23</f>
        <v>818183</v>
      </c>
      <c r="L23" s="62">
        <f>'TANF Timed OUT'!E23</f>
        <v>20907</v>
      </c>
      <c r="M23" s="63">
        <f t="shared" si="2"/>
        <v>839090</v>
      </c>
      <c r="O23" s="61">
        <f>'Non-Fed Elig CalWORKs (APR)'!D23</f>
        <v>68493</v>
      </c>
      <c r="P23" s="62">
        <f>'Non-Fed Elig CalWORKs (APR)'!E23</f>
        <v>1817</v>
      </c>
      <c r="Q23" s="63">
        <f t="shared" si="3"/>
        <v>70310</v>
      </c>
      <c r="S23" s="61">
        <f t="shared" si="5"/>
        <v>2351229</v>
      </c>
      <c r="T23" s="62">
        <f t="shared" si="6"/>
        <v>60016</v>
      </c>
      <c r="U23" s="62">
        <f t="shared" si="4"/>
        <v>2411245</v>
      </c>
    </row>
    <row r="24" spans="1:21" ht="13.5">
      <c r="A24" s="15" t="s">
        <v>24</v>
      </c>
      <c r="C24" s="61">
        <f>'CalWRKs 2 Family Grants'!C25</f>
        <v>499117</v>
      </c>
      <c r="D24" s="62">
        <f>'CalWRKs 2 Family Grants'!D25</f>
        <v>12760</v>
      </c>
      <c r="E24" s="63">
        <f t="shared" si="0"/>
        <v>511877</v>
      </c>
      <c r="G24" s="61">
        <f>'Safety Net'!C24</f>
        <v>212191</v>
      </c>
      <c r="H24" s="62">
        <f>'Safety Net'!D24</f>
        <v>5414</v>
      </c>
      <c r="I24" s="62">
        <f t="shared" si="1"/>
        <v>217605</v>
      </c>
      <c r="K24" s="61">
        <f>'TANF Timed OUT'!D24+'TANF Timed OUT'!C24</f>
        <v>192359</v>
      </c>
      <c r="L24" s="62">
        <f>'TANF Timed OUT'!E24</f>
        <v>4919</v>
      </c>
      <c r="M24" s="63">
        <f t="shared" si="2"/>
        <v>197278</v>
      </c>
      <c r="O24" s="61">
        <f>'Non-Fed Elig CalWORKs (APR)'!D24</f>
        <v>25395</v>
      </c>
      <c r="P24" s="62">
        <f>'Non-Fed Elig CalWORKs (APR)'!E24</f>
        <v>728</v>
      </c>
      <c r="Q24" s="63">
        <f t="shared" si="3"/>
        <v>26123</v>
      </c>
      <c r="S24" s="61">
        <f t="shared" si="5"/>
        <v>878272</v>
      </c>
      <c r="T24" s="62">
        <f t="shared" si="6"/>
        <v>22365</v>
      </c>
      <c r="U24" s="62">
        <f t="shared" si="4"/>
        <v>900637</v>
      </c>
    </row>
    <row r="25" spans="1:21" ht="13.5">
      <c r="A25" s="15" t="s">
        <v>25</v>
      </c>
      <c r="C25" s="61">
        <f>'CalWRKs 2 Family Grants'!C26</f>
        <v>56871594</v>
      </c>
      <c r="D25" s="62">
        <f>'CalWRKs 2 Family Grants'!D26</f>
        <v>1469469</v>
      </c>
      <c r="E25" s="63">
        <f t="shared" si="0"/>
        <v>58341063</v>
      </c>
      <c r="G25" s="61">
        <f>'Safety Net'!C25</f>
        <v>87760390</v>
      </c>
      <c r="H25" s="62">
        <f>'Safety Net'!D25</f>
        <v>2240005</v>
      </c>
      <c r="I25" s="62">
        <f t="shared" si="1"/>
        <v>90000395</v>
      </c>
      <c r="K25" s="61">
        <f>'TANF Timed OUT'!D25+'TANF Timed OUT'!C25</f>
        <v>54575359</v>
      </c>
      <c r="L25" s="62">
        <f>'TANF Timed OUT'!E25</f>
        <v>1394618</v>
      </c>
      <c r="M25" s="63">
        <f t="shared" si="2"/>
        <v>55969977</v>
      </c>
      <c r="O25" s="61">
        <f>'Non-Fed Elig CalWORKs (APR)'!D25</f>
        <v>3821657</v>
      </c>
      <c r="P25" s="62">
        <f>'Non-Fed Elig CalWORKs (APR)'!E25</f>
        <v>107407</v>
      </c>
      <c r="Q25" s="63">
        <f t="shared" si="3"/>
        <v>3929064</v>
      </c>
      <c r="S25" s="61">
        <f t="shared" si="5"/>
        <v>195385686</v>
      </c>
      <c r="T25" s="62">
        <f t="shared" si="6"/>
        <v>4996685</v>
      </c>
      <c r="U25" s="62">
        <f t="shared" si="4"/>
        <v>200382371</v>
      </c>
    </row>
    <row r="26" spans="1:21" ht="13.5">
      <c r="A26" s="15" t="s">
        <v>26</v>
      </c>
      <c r="C26" s="61">
        <f>'CalWRKs 2 Family Grants'!C27</f>
        <v>1433303</v>
      </c>
      <c r="D26" s="62">
        <f>'CalWRKs 2 Family Grants'!D27</f>
        <v>36633</v>
      </c>
      <c r="E26" s="63">
        <f t="shared" si="0"/>
        <v>1469936</v>
      </c>
      <c r="G26" s="61">
        <f>'Safety Net'!C26</f>
        <v>1450970</v>
      </c>
      <c r="H26" s="62">
        <f>'Safety Net'!D26</f>
        <v>37038</v>
      </c>
      <c r="I26" s="62">
        <f t="shared" si="1"/>
        <v>1488008</v>
      </c>
      <c r="K26" s="61">
        <f>'TANF Timed OUT'!D26+'TANF Timed OUT'!C26</f>
        <v>1226080</v>
      </c>
      <c r="L26" s="62">
        <f>'TANF Timed OUT'!E26</f>
        <v>31318</v>
      </c>
      <c r="M26" s="63">
        <f t="shared" si="2"/>
        <v>1257398</v>
      </c>
      <c r="O26" s="61">
        <f>'Non-Fed Elig CalWORKs (APR)'!D26</f>
        <v>152966</v>
      </c>
      <c r="P26" s="62">
        <f>'Non-Fed Elig CalWORKs (APR)'!E26</f>
        <v>4227</v>
      </c>
      <c r="Q26" s="63">
        <f t="shared" si="3"/>
        <v>157193</v>
      </c>
      <c r="S26" s="61">
        <f t="shared" si="5"/>
        <v>3957387</v>
      </c>
      <c r="T26" s="62">
        <f t="shared" si="6"/>
        <v>100762</v>
      </c>
      <c r="U26" s="62">
        <f t="shared" si="4"/>
        <v>4058149</v>
      </c>
    </row>
    <row r="27" spans="1:21" ht="13.5">
      <c r="A27" s="15" t="s">
        <v>27</v>
      </c>
      <c r="C27" s="61">
        <f>'CalWRKs 2 Family Grants'!C28</f>
        <v>372301</v>
      </c>
      <c r="D27" s="62">
        <f>'CalWRKs 2 Family Grants'!D28</f>
        <v>9515</v>
      </c>
      <c r="E27" s="63">
        <f t="shared" si="0"/>
        <v>381816</v>
      </c>
      <c r="G27" s="61">
        <f>'Safety Net'!C27</f>
        <v>340912</v>
      </c>
      <c r="H27" s="62">
        <f>'Safety Net'!D27</f>
        <v>8704</v>
      </c>
      <c r="I27" s="62">
        <f t="shared" si="1"/>
        <v>349616</v>
      </c>
      <c r="K27" s="61">
        <f>'TANF Timed OUT'!D27+'TANF Timed OUT'!C27</f>
        <v>377026</v>
      </c>
      <c r="L27" s="62">
        <f>'TANF Timed OUT'!E27</f>
        <v>9632</v>
      </c>
      <c r="M27" s="63">
        <f t="shared" si="2"/>
        <v>386658</v>
      </c>
      <c r="O27" s="61">
        <f>'Non-Fed Elig CalWORKs (APR)'!D27</f>
        <v>41901</v>
      </c>
      <c r="P27" s="62">
        <f>'Non-Fed Elig CalWORKs (APR)'!E27</f>
        <v>1169</v>
      </c>
      <c r="Q27" s="63">
        <f t="shared" si="3"/>
        <v>43070</v>
      </c>
      <c r="S27" s="61">
        <f t="shared" si="5"/>
        <v>1048338</v>
      </c>
      <c r="T27" s="62">
        <f t="shared" si="6"/>
        <v>26682</v>
      </c>
      <c r="U27" s="62">
        <f t="shared" si="4"/>
        <v>1075020</v>
      </c>
    </row>
    <row r="28" spans="1:21" ht="13.5">
      <c r="A28" s="15" t="s">
        <v>28</v>
      </c>
      <c r="C28" s="61">
        <f>'CalWRKs 2 Family Grants'!C29</f>
        <v>224208</v>
      </c>
      <c r="D28" s="62">
        <f>'CalWRKs 2 Family Grants'!D29</f>
        <v>5730</v>
      </c>
      <c r="E28" s="63">
        <f t="shared" si="0"/>
        <v>229938</v>
      </c>
      <c r="G28" s="61">
        <f>'Safety Net'!C28</f>
        <v>57789</v>
      </c>
      <c r="H28" s="62">
        <f>'Safety Net'!D28</f>
        <v>1474</v>
      </c>
      <c r="I28" s="62">
        <f t="shared" si="1"/>
        <v>59263</v>
      </c>
      <c r="K28" s="61">
        <f>'TANF Timed OUT'!D28+'TANF Timed OUT'!C28</f>
        <v>84451</v>
      </c>
      <c r="L28" s="62">
        <f>'TANF Timed OUT'!E28</f>
        <v>2153</v>
      </c>
      <c r="M28" s="63">
        <f t="shared" si="2"/>
        <v>86604</v>
      </c>
      <c r="O28" s="61">
        <f>'Non-Fed Elig CalWORKs (APR)'!D28</f>
        <v>7346</v>
      </c>
      <c r="P28" s="62">
        <f>'Non-Fed Elig CalWORKs (APR)'!E28</f>
        <v>204</v>
      </c>
      <c r="Q28" s="63">
        <f t="shared" si="3"/>
        <v>7550</v>
      </c>
      <c r="S28" s="61">
        <f t="shared" si="5"/>
        <v>359102</v>
      </c>
      <c r="T28" s="62">
        <f t="shared" si="6"/>
        <v>9153</v>
      </c>
      <c r="U28" s="62">
        <f t="shared" si="4"/>
        <v>368255</v>
      </c>
    </row>
    <row r="29" spans="1:21" ht="13.5">
      <c r="A29" s="15" t="s">
        <v>29</v>
      </c>
      <c r="C29" s="61">
        <f>'CalWRKs 2 Family Grants'!C30</f>
        <v>986237</v>
      </c>
      <c r="D29" s="62">
        <f>'CalWRKs 2 Family Grants'!D30</f>
        <v>25197</v>
      </c>
      <c r="E29" s="63">
        <f t="shared" si="0"/>
        <v>1011434</v>
      </c>
      <c r="G29" s="61">
        <f>'Safety Net'!C29</f>
        <v>357255</v>
      </c>
      <c r="H29" s="62">
        <f>'Safety Net'!D29</f>
        <v>9115</v>
      </c>
      <c r="I29" s="62">
        <f t="shared" si="1"/>
        <v>366370</v>
      </c>
      <c r="K29" s="61">
        <f>'TANF Timed OUT'!D29+'TANF Timed OUT'!C29</f>
        <v>413240</v>
      </c>
      <c r="L29" s="62">
        <f>'TANF Timed OUT'!E29</f>
        <v>10551</v>
      </c>
      <c r="M29" s="63">
        <f t="shared" si="2"/>
        <v>423791</v>
      </c>
      <c r="O29" s="61">
        <f>'Non-Fed Elig CalWORKs (APR)'!D29</f>
        <v>88720</v>
      </c>
      <c r="P29" s="62">
        <f>'Non-Fed Elig CalWORKs (APR)'!E29</f>
        <v>2381</v>
      </c>
      <c r="Q29" s="63">
        <f t="shared" si="3"/>
        <v>91101</v>
      </c>
      <c r="S29" s="61">
        <f t="shared" si="5"/>
        <v>1668012</v>
      </c>
      <c r="T29" s="62">
        <f t="shared" si="6"/>
        <v>42482</v>
      </c>
      <c r="U29" s="62">
        <f t="shared" si="4"/>
        <v>1710494</v>
      </c>
    </row>
    <row r="30" spans="1:21" ht="13.5">
      <c r="A30" s="15" t="s">
        <v>30</v>
      </c>
      <c r="C30" s="61">
        <f>'CalWRKs 2 Family Grants'!C31</f>
        <v>7264409</v>
      </c>
      <c r="D30" s="62">
        <f>'CalWRKs 2 Family Grants'!D31</f>
        <v>185667</v>
      </c>
      <c r="E30" s="63">
        <f t="shared" si="0"/>
        <v>7450076</v>
      </c>
      <c r="G30" s="61">
        <f>'Safety Net'!C30</f>
        <v>4344093</v>
      </c>
      <c r="H30" s="62">
        <f>'Safety Net'!D30</f>
        <v>110906</v>
      </c>
      <c r="I30" s="62">
        <f t="shared" si="1"/>
        <v>4454999</v>
      </c>
      <c r="K30" s="61">
        <f>'TANF Timed OUT'!D30+'TANF Timed OUT'!C30</f>
        <v>2838006</v>
      </c>
      <c r="L30" s="62">
        <f>'TANF Timed OUT'!E30</f>
        <v>72509</v>
      </c>
      <c r="M30" s="63">
        <f t="shared" si="2"/>
        <v>2910515</v>
      </c>
      <c r="O30" s="61">
        <f>'Non-Fed Elig CalWORKs (APR)'!D30</f>
        <v>459957</v>
      </c>
      <c r="P30" s="62">
        <f>'Non-Fed Elig CalWORKs (APR)'!E30</f>
        <v>13033</v>
      </c>
      <c r="Q30" s="63">
        <f t="shared" si="3"/>
        <v>472990</v>
      </c>
      <c r="S30" s="61">
        <f t="shared" si="5"/>
        <v>13986551</v>
      </c>
      <c r="T30" s="62">
        <f t="shared" si="6"/>
        <v>356049</v>
      </c>
      <c r="U30" s="62">
        <f t="shared" si="4"/>
        <v>14342600</v>
      </c>
    </row>
    <row r="31" spans="1:21" ht="13.5">
      <c r="A31" s="15" t="s">
        <v>31</v>
      </c>
      <c r="C31" s="61">
        <f>'CalWRKs 2 Family Grants'!C32</f>
        <v>186510</v>
      </c>
      <c r="D31" s="62">
        <f>'CalWRKs 2 Family Grants'!D32</f>
        <v>4763</v>
      </c>
      <c r="E31" s="63">
        <f t="shared" si="0"/>
        <v>191273</v>
      </c>
      <c r="G31" s="61">
        <f>'Safety Net'!C31</f>
        <v>65150</v>
      </c>
      <c r="H31" s="62">
        <f>'Safety Net'!D31</f>
        <v>1666</v>
      </c>
      <c r="I31" s="62">
        <f t="shared" si="1"/>
        <v>66816</v>
      </c>
      <c r="K31" s="61">
        <f>'TANF Timed OUT'!D31+'TANF Timed OUT'!C31</f>
        <v>38583</v>
      </c>
      <c r="L31" s="62">
        <f>'TANF Timed OUT'!E31</f>
        <v>988</v>
      </c>
      <c r="M31" s="63">
        <f t="shared" si="2"/>
        <v>39571</v>
      </c>
      <c r="O31" s="61">
        <f>'Non-Fed Elig CalWORKs (APR)'!D31</f>
        <v>8294</v>
      </c>
      <c r="P31" s="62">
        <f>'Non-Fed Elig CalWORKs (APR)'!E31</f>
        <v>236</v>
      </c>
      <c r="Q31" s="63">
        <f t="shared" si="3"/>
        <v>8530</v>
      </c>
      <c r="S31" s="61">
        <f t="shared" si="5"/>
        <v>281949</v>
      </c>
      <c r="T31" s="62">
        <f t="shared" si="6"/>
        <v>7181</v>
      </c>
      <c r="U31" s="62">
        <f t="shared" si="4"/>
        <v>289130</v>
      </c>
    </row>
    <row r="32" spans="1:21" ht="13.5">
      <c r="A32" s="15" t="s">
        <v>32</v>
      </c>
      <c r="C32" s="61">
        <f>'CalWRKs 2 Family Grants'!C33</f>
        <v>20841</v>
      </c>
      <c r="D32" s="62">
        <f>'CalWRKs 2 Family Grants'!D33</f>
        <v>532</v>
      </c>
      <c r="E32" s="63">
        <f t="shared" si="0"/>
        <v>21373</v>
      </c>
      <c r="G32" s="61">
        <f>'Safety Net'!C32</f>
        <v>2549</v>
      </c>
      <c r="H32" s="62">
        <f>'Safety Net'!D32</f>
        <v>64</v>
      </c>
      <c r="I32" s="62">
        <f t="shared" si="1"/>
        <v>2613</v>
      </c>
      <c r="K32" s="61">
        <f>'TANF Timed OUT'!D32+'TANF Timed OUT'!C32</f>
        <v>759</v>
      </c>
      <c r="L32" s="62">
        <f>'TANF Timed OUT'!E32</f>
        <v>20</v>
      </c>
      <c r="M32" s="63">
        <f t="shared" si="2"/>
        <v>779</v>
      </c>
      <c r="O32" s="61">
        <f>'Non-Fed Elig CalWORKs (APR)'!D32</f>
        <v>0</v>
      </c>
      <c r="P32" s="62">
        <f>'Non-Fed Elig CalWORKs (APR)'!E32</f>
        <v>0</v>
      </c>
      <c r="Q32" s="63">
        <f t="shared" si="3"/>
        <v>0</v>
      </c>
      <c r="S32" s="61">
        <f t="shared" si="5"/>
        <v>24149</v>
      </c>
      <c r="T32" s="62">
        <f t="shared" si="6"/>
        <v>616</v>
      </c>
      <c r="U32" s="62">
        <f t="shared" si="4"/>
        <v>24765</v>
      </c>
    </row>
    <row r="33" spans="1:21" ht="13.5">
      <c r="A33" s="15" t="s">
        <v>33</v>
      </c>
      <c r="C33" s="61">
        <f>'CalWRKs 2 Family Grants'!C34</f>
        <v>2448258</v>
      </c>
      <c r="D33" s="62">
        <f>'CalWRKs 2 Family Grants'!D34</f>
        <v>62577</v>
      </c>
      <c r="E33" s="63">
        <f t="shared" si="0"/>
        <v>2510835</v>
      </c>
      <c r="G33" s="61">
        <f>'Safety Net'!C33</f>
        <v>1192093</v>
      </c>
      <c r="H33" s="62">
        <f>'Safety Net'!D33</f>
        <v>30431</v>
      </c>
      <c r="I33" s="62">
        <f t="shared" si="1"/>
        <v>1222524</v>
      </c>
      <c r="K33" s="61">
        <f>'TANF Timed OUT'!D33+'TANF Timed OUT'!C33</f>
        <v>1869258</v>
      </c>
      <c r="L33" s="62">
        <f>'TANF Timed OUT'!E33</f>
        <v>47752</v>
      </c>
      <c r="M33" s="63">
        <f t="shared" si="2"/>
        <v>1917010</v>
      </c>
      <c r="O33" s="61">
        <f>'Non-Fed Elig CalWORKs (APR)'!D33</f>
        <v>141375</v>
      </c>
      <c r="P33" s="62">
        <f>'Non-Fed Elig CalWORKs (APR)'!E33</f>
        <v>3914</v>
      </c>
      <c r="Q33" s="63">
        <f t="shared" si="3"/>
        <v>145289</v>
      </c>
      <c r="S33" s="61">
        <f t="shared" si="5"/>
        <v>5368234</v>
      </c>
      <c r="T33" s="62">
        <f t="shared" si="6"/>
        <v>136846</v>
      </c>
      <c r="U33" s="62">
        <f t="shared" si="4"/>
        <v>5505080</v>
      </c>
    </row>
    <row r="34" spans="1:21" ht="13.5">
      <c r="A34" s="15" t="s">
        <v>34</v>
      </c>
      <c r="C34" s="61">
        <f>'CalWRKs 2 Family Grants'!C35</f>
        <v>263174</v>
      </c>
      <c r="D34" s="62">
        <f>'CalWRKs 2 Family Grants'!D35</f>
        <v>6914</v>
      </c>
      <c r="E34" s="63">
        <f t="shared" si="0"/>
        <v>270088</v>
      </c>
      <c r="G34" s="61">
        <f>'Safety Net'!C34</f>
        <v>148890</v>
      </c>
      <c r="H34" s="62">
        <f>'Safety Net'!D34</f>
        <v>3803</v>
      </c>
      <c r="I34" s="62">
        <f t="shared" si="1"/>
        <v>152693</v>
      </c>
      <c r="K34" s="61">
        <f>'TANF Timed OUT'!D34+'TANF Timed OUT'!C34</f>
        <v>88510</v>
      </c>
      <c r="L34" s="62">
        <f>'TANF Timed OUT'!E34</f>
        <v>2320</v>
      </c>
      <c r="M34" s="63">
        <f t="shared" si="2"/>
        <v>90830</v>
      </c>
      <c r="O34" s="61">
        <f>'Non-Fed Elig CalWORKs (APR)'!D34</f>
        <v>13770</v>
      </c>
      <c r="P34" s="62">
        <f>'Non-Fed Elig CalWORKs (APR)'!E34</f>
        <v>464</v>
      </c>
      <c r="Q34" s="63">
        <f t="shared" si="3"/>
        <v>14234</v>
      </c>
      <c r="S34" s="61">
        <f t="shared" si="5"/>
        <v>486804</v>
      </c>
      <c r="T34" s="62">
        <f t="shared" si="6"/>
        <v>12573</v>
      </c>
      <c r="U34" s="62">
        <f t="shared" si="4"/>
        <v>499377</v>
      </c>
    </row>
    <row r="35" spans="1:21" ht="13.5">
      <c r="A35" s="15" t="s">
        <v>35</v>
      </c>
      <c r="C35" s="61">
        <f>'CalWRKs 2 Family Grants'!C36</f>
        <v>676226</v>
      </c>
      <c r="D35" s="62">
        <f>'CalWRKs 2 Family Grants'!D36</f>
        <v>17289</v>
      </c>
      <c r="E35" s="63">
        <f t="shared" si="0"/>
        <v>693515</v>
      </c>
      <c r="G35" s="61">
        <f>'Safety Net'!C35</f>
        <v>158006</v>
      </c>
      <c r="H35" s="62">
        <f>'Safety Net'!D35</f>
        <v>4033</v>
      </c>
      <c r="I35" s="62">
        <f t="shared" si="1"/>
        <v>162039</v>
      </c>
      <c r="K35" s="61">
        <f>'TANF Timed OUT'!D35+'TANF Timed OUT'!C35</f>
        <v>268894</v>
      </c>
      <c r="L35" s="62">
        <f>'TANF Timed OUT'!E35</f>
        <v>6869</v>
      </c>
      <c r="M35" s="63">
        <f t="shared" si="2"/>
        <v>275763</v>
      </c>
      <c r="O35" s="61">
        <f>'Non-Fed Elig CalWORKs (APR)'!D35</f>
        <v>21302</v>
      </c>
      <c r="P35" s="62">
        <f>'Non-Fed Elig CalWORKs (APR)'!E35</f>
        <v>576</v>
      </c>
      <c r="Q35" s="63">
        <f t="shared" si="3"/>
        <v>21878</v>
      </c>
      <c r="S35" s="61">
        <f t="shared" si="5"/>
        <v>1081824</v>
      </c>
      <c r="T35" s="62">
        <f t="shared" si="6"/>
        <v>27615</v>
      </c>
      <c r="U35" s="62">
        <f t="shared" si="4"/>
        <v>1109439</v>
      </c>
    </row>
    <row r="36" spans="1:21" ht="13.5">
      <c r="A36" s="15" t="s">
        <v>36</v>
      </c>
      <c r="C36" s="61">
        <f>'CalWRKs 2 Family Grants'!C37</f>
        <v>7759055</v>
      </c>
      <c r="D36" s="62">
        <f>'CalWRKs 2 Family Grants'!D37</f>
        <v>198407</v>
      </c>
      <c r="E36" s="63">
        <f t="shared" si="0"/>
        <v>7957462</v>
      </c>
      <c r="G36" s="61">
        <f>'Safety Net'!C36</f>
        <v>5290000</v>
      </c>
      <c r="H36" s="62">
        <f>'Safety Net'!D36</f>
        <v>134986</v>
      </c>
      <c r="I36" s="62">
        <f t="shared" si="1"/>
        <v>5424986</v>
      </c>
      <c r="K36" s="61">
        <f>'TANF Timed OUT'!D36+'TANF Timed OUT'!C36</f>
        <v>3482673</v>
      </c>
      <c r="L36" s="62">
        <f>'TANF Timed OUT'!E36</f>
        <v>88985</v>
      </c>
      <c r="M36" s="63">
        <f t="shared" si="2"/>
        <v>3571658</v>
      </c>
      <c r="O36" s="61">
        <f>'Non-Fed Elig CalWORKs (APR)'!D36</f>
        <v>553913</v>
      </c>
      <c r="P36" s="62">
        <f>'Non-Fed Elig CalWORKs (APR)'!E36</f>
        <v>15234</v>
      </c>
      <c r="Q36" s="63">
        <f t="shared" si="3"/>
        <v>569147</v>
      </c>
      <c r="S36" s="61">
        <f t="shared" si="5"/>
        <v>15977815</v>
      </c>
      <c r="T36" s="62">
        <f t="shared" si="6"/>
        <v>407144</v>
      </c>
      <c r="U36" s="62">
        <f t="shared" si="4"/>
        <v>16384959</v>
      </c>
    </row>
    <row r="37" spans="1:21" ht="13.5">
      <c r="A37" s="15" t="s">
        <v>37</v>
      </c>
      <c r="C37" s="61">
        <f>'CalWRKs 2 Family Grants'!C38</f>
        <v>1632134</v>
      </c>
      <c r="D37" s="62">
        <f>'CalWRKs 2 Family Grants'!D38</f>
        <v>41717</v>
      </c>
      <c r="E37" s="63">
        <f t="shared" si="0"/>
        <v>1673851</v>
      </c>
      <c r="G37" s="61">
        <f>'Safety Net'!C37</f>
        <v>644574</v>
      </c>
      <c r="H37" s="62">
        <f>'Safety Net'!D37</f>
        <v>16456</v>
      </c>
      <c r="I37" s="62">
        <f t="shared" si="1"/>
        <v>661030</v>
      </c>
      <c r="K37" s="61">
        <f>'TANF Timed OUT'!D37+'TANF Timed OUT'!C37</f>
        <v>394968</v>
      </c>
      <c r="L37" s="62">
        <f>'TANF Timed OUT'!E37</f>
        <v>10096</v>
      </c>
      <c r="M37" s="63">
        <f t="shared" si="2"/>
        <v>405064</v>
      </c>
      <c r="O37" s="61">
        <f>'Non-Fed Elig CalWORKs (APR)'!D37</f>
        <v>64575</v>
      </c>
      <c r="P37" s="62">
        <f>'Non-Fed Elig CalWORKs (APR)'!E37</f>
        <v>1802</v>
      </c>
      <c r="Q37" s="63">
        <f t="shared" si="3"/>
        <v>66377</v>
      </c>
      <c r="S37" s="61">
        <f t="shared" si="5"/>
        <v>2607101</v>
      </c>
      <c r="T37" s="62">
        <f t="shared" si="6"/>
        <v>66467</v>
      </c>
      <c r="U37" s="62">
        <f t="shared" si="4"/>
        <v>2673568</v>
      </c>
    </row>
    <row r="38" spans="1:21" ht="13.5">
      <c r="A38" s="15" t="s">
        <v>38</v>
      </c>
      <c r="C38" s="61">
        <f>'CalWRKs 2 Family Grants'!C39</f>
        <v>202404</v>
      </c>
      <c r="D38" s="62">
        <f>'CalWRKs 2 Family Grants'!D39</f>
        <v>5173</v>
      </c>
      <c r="E38" s="63">
        <f t="shared" si="0"/>
        <v>207577</v>
      </c>
      <c r="G38" s="61">
        <f>'Safety Net'!C38</f>
        <v>38066</v>
      </c>
      <c r="H38" s="62">
        <f>'Safety Net'!D38</f>
        <v>969</v>
      </c>
      <c r="I38" s="62">
        <f t="shared" si="1"/>
        <v>39035</v>
      </c>
      <c r="K38" s="61">
        <f>'TANF Timed OUT'!D38+'TANF Timed OUT'!C38</f>
        <v>67765</v>
      </c>
      <c r="L38" s="62">
        <f>'TANF Timed OUT'!E38</f>
        <v>1730</v>
      </c>
      <c r="M38" s="63">
        <f t="shared" si="2"/>
        <v>69495</v>
      </c>
      <c r="O38" s="61">
        <f>'Non-Fed Elig CalWORKs (APR)'!D38</f>
        <v>5279</v>
      </c>
      <c r="P38" s="62">
        <f>'Non-Fed Elig CalWORKs (APR)'!E38</f>
        <v>137</v>
      </c>
      <c r="Q38" s="63">
        <f t="shared" si="3"/>
        <v>5416</v>
      </c>
      <c r="S38" s="61">
        <f t="shared" si="5"/>
        <v>302956</v>
      </c>
      <c r="T38" s="62">
        <f t="shared" si="6"/>
        <v>7735</v>
      </c>
      <c r="U38" s="62">
        <f t="shared" si="4"/>
        <v>310691</v>
      </c>
    </row>
    <row r="39" spans="1:21" ht="13.5">
      <c r="A39" s="15" t="s">
        <v>39</v>
      </c>
      <c r="C39" s="61">
        <f>'CalWRKs 2 Family Grants'!C40</f>
        <v>17069578</v>
      </c>
      <c r="D39" s="62">
        <f>'CalWRKs 2 Family Grants'!D40</f>
        <v>436293</v>
      </c>
      <c r="E39" s="63">
        <f aca="true" t="shared" si="7" ref="E39:E64">SUM(C39:D39)</f>
        <v>17505871</v>
      </c>
      <c r="G39" s="61">
        <f>'Safety Net'!C39</f>
        <v>10282084</v>
      </c>
      <c r="H39" s="62">
        <f>'Safety Net'!D39</f>
        <v>262504</v>
      </c>
      <c r="I39" s="62">
        <f aca="true" t="shared" si="8" ref="I39:I64">SUM(G39:H39)</f>
        <v>10544588</v>
      </c>
      <c r="K39" s="61">
        <f>'TANF Timed OUT'!D39+'TANF Timed OUT'!C39</f>
        <v>7631311</v>
      </c>
      <c r="L39" s="62">
        <f>'TANF Timed OUT'!E39</f>
        <v>194960</v>
      </c>
      <c r="M39" s="63">
        <f aca="true" t="shared" si="9" ref="M39:M64">SUM(K39:L39)</f>
        <v>7826271</v>
      </c>
      <c r="O39" s="61">
        <f>'Non-Fed Elig CalWORKs (APR)'!D39</f>
        <v>809192</v>
      </c>
      <c r="P39" s="62">
        <f>'Non-Fed Elig CalWORKs (APR)'!E39</f>
        <v>22292</v>
      </c>
      <c r="Q39" s="63">
        <f aca="true" t="shared" si="10" ref="Q39:Q64">SUM(O39:P39)</f>
        <v>831484</v>
      </c>
      <c r="S39" s="61">
        <f t="shared" si="5"/>
        <v>34173781</v>
      </c>
      <c r="T39" s="62">
        <f t="shared" si="6"/>
        <v>871465</v>
      </c>
      <c r="U39" s="62">
        <f aca="true" t="shared" si="11" ref="U39:U64">SUM(S39:T39)</f>
        <v>35045246</v>
      </c>
    </row>
    <row r="40" spans="1:21" ht="13.5">
      <c r="A40" s="15" t="s">
        <v>40</v>
      </c>
      <c r="C40" s="61">
        <f>'CalWRKs 2 Family Grants'!C41</f>
        <v>27511088</v>
      </c>
      <c r="D40" s="62">
        <f>'CalWRKs 2 Family Grants'!D41</f>
        <v>703191</v>
      </c>
      <c r="E40" s="63">
        <f t="shared" si="7"/>
        <v>28214279</v>
      </c>
      <c r="G40" s="61">
        <f>'Safety Net'!C40</f>
        <v>26349085</v>
      </c>
      <c r="H40" s="62">
        <f>'Safety Net'!D40</f>
        <v>672464</v>
      </c>
      <c r="I40" s="62">
        <f t="shared" si="8"/>
        <v>27021549</v>
      </c>
      <c r="K40" s="61">
        <f>'TANF Timed OUT'!D40+'TANF Timed OUT'!C40</f>
        <v>11502182</v>
      </c>
      <c r="L40" s="62">
        <f>'TANF Timed OUT'!E40</f>
        <v>293819</v>
      </c>
      <c r="M40" s="63">
        <f t="shared" si="9"/>
        <v>11796001</v>
      </c>
      <c r="O40" s="61">
        <f>'Non-Fed Elig CalWORKs (APR)'!D40</f>
        <v>2802997</v>
      </c>
      <c r="P40" s="62">
        <f>'Non-Fed Elig CalWORKs (APR)'!E40</f>
        <v>77421</v>
      </c>
      <c r="Q40" s="63">
        <f t="shared" si="10"/>
        <v>2880418</v>
      </c>
      <c r="S40" s="61">
        <f t="shared" si="5"/>
        <v>62559358</v>
      </c>
      <c r="T40" s="62">
        <f t="shared" si="6"/>
        <v>1592053</v>
      </c>
      <c r="U40" s="62">
        <f t="shared" si="11"/>
        <v>64151411</v>
      </c>
    </row>
    <row r="41" spans="1:21" ht="13.5">
      <c r="A41" s="15" t="s">
        <v>41</v>
      </c>
      <c r="C41" s="61">
        <f>'CalWRKs 2 Family Grants'!C42</f>
        <v>638238</v>
      </c>
      <c r="D41" s="62">
        <f>'CalWRKs 2 Family Grants'!D42</f>
        <v>16313</v>
      </c>
      <c r="E41" s="63">
        <f t="shared" si="7"/>
        <v>654551</v>
      </c>
      <c r="G41" s="61">
        <f>'Safety Net'!C41</f>
        <v>350036</v>
      </c>
      <c r="H41" s="62">
        <f>'Safety Net'!D41</f>
        <v>8928</v>
      </c>
      <c r="I41" s="62">
        <f t="shared" si="8"/>
        <v>358964</v>
      </c>
      <c r="K41" s="61">
        <f>'TANF Timed OUT'!D41+'TANF Timed OUT'!C41</f>
        <v>228386</v>
      </c>
      <c r="L41" s="62">
        <f>'TANF Timed OUT'!E41</f>
        <v>5828</v>
      </c>
      <c r="M41" s="63">
        <f t="shared" si="9"/>
        <v>234214</v>
      </c>
      <c r="O41" s="61">
        <f>'Non-Fed Elig CalWORKs (APR)'!D41</f>
        <v>34596</v>
      </c>
      <c r="P41" s="62">
        <f>'Non-Fed Elig CalWORKs (APR)'!E41</f>
        <v>969</v>
      </c>
      <c r="Q41" s="63">
        <f t="shared" si="10"/>
        <v>35565</v>
      </c>
      <c r="S41" s="61">
        <f t="shared" si="5"/>
        <v>1182064</v>
      </c>
      <c r="T41" s="62">
        <f t="shared" si="6"/>
        <v>30100</v>
      </c>
      <c r="U41" s="62">
        <f t="shared" si="11"/>
        <v>1212164</v>
      </c>
    </row>
    <row r="42" spans="1:21" ht="13.5">
      <c r="A42" s="15" t="s">
        <v>42</v>
      </c>
      <c r="C42" s="61">
        <f>'CalWRKs 2 Family Grants'!C43</f>
        <v>28044403</v>
      </c>
      <c r="D42" s="62">
        <f>'CalWRKs 2 Family Grants'!D43</f>
        <v>716756</v>
      </c>
      <c r="E42" s="63">
        <f t="shared" si="7"/>
        <v>28761159</v>
      </c>
      <c r="G42" s="61">
        <f>'Safety Net'!C42</f>
        <v>19443178</v>
      </c>
      <c r="H42" s="62">
        <f>'Safety Net'!D42</f>
        <v>496330</v>
      </c>
      <c r="I42" s="62">
        <f t="shared" si="8"/>
        <v>19939508</v>
      </c>
      <c r="K42" s="61">
        <f>'TANF Timed OUT'!D42+'TANF Timed OUT'!C42</f>
        <v>22251058</v>
      </c>
      <c r="L42" s="62">
        <f>'TANF Timed OUT'!E42</f>
        <v>568384</v>
      </c>
      <c r="M42" s="63">
        <f t="shared" si="9"/>
        <v>22819442</v>
      </c>
      <c r="O42" s="61">
        <f>'Non-Fed Elig CalWORKs (APR)'!D42</f>
        <v>1166416</v>
      </c>
      <c r="P42" s="62">
        <f>'Non-Fed Elig CalWORKs (APR)'!E42</f>
        <v>32237</v>
      </c>
      <c r="Q42" s="63">
        <f t="shared" si="10"/>
        <v>1198653</v>
      </c>
      <c r="S42" s="61">
        <f t="shared" si="5"/>
        <v>68572223</v>
      </c>
      <c r="T42" s="62">
        <f t="shared" si="6"/>
        <v>1749233</v>
      </c>
      <c r="U42" s="62">
        <f t="shared" si="11"/>
        <v>70321456</v>
      </c>
    </row>
    <row r="43" spans="1:21" ht="13.5">
      <c r="A43" s="15" t="s">
        <v>43</v>
      </c>
      <c r="C43" s="61">
        <f>'CalWRKs 2 Family Grants'!C44</f>
        <v>16215427</v>
      </c>
      <c r="D43" s="62">
        <f>'CalWRKs 2 Family Grants'!D44</f>
        <v>414631</v>
      </c>
      <c r="E43" s="63">
        <f t="shared" si="7"/>
        <v>16630058</v>
      </c>
      <c r="G43" s="61">
        <f>'Safety Net'!C43</f>
        <v>10584788</v>
      </c>
      <c r="H43" s="62">
        <f>'Safety Net'!D43</f>
        <v>270119</v>
      </c>
      <c r="I43" s="62">
        <f t="shared" si="8"/>
        <v>10854907</v>
      </c>
      <c r="K43" s="61">
        <f>'TANF Timed OUT'!D43+'TANF Timed OUT'!C43</f>
        <v>12065111</v>
      </c>
      <c r="L43" s="62">
        <f>'TANF Timed OUT'!E43</f>
        <v>308270</v>
      </c>
      <c r="M43" s="63">
        <f t="shared" si="9"/>
        <v>12373381</v>
      </c>
      <c r="O43" s="61">
        <f>'Non-Fed Elig CalWORKs (APR)'!D43</f>
        <v>704678</v>
      </c>
      <c r="P43" s="62">
        <f>'Non-Fed Elig CalWORKs (APR)'!E43</f>
        <v>19658</v>
      </c>
      <c r="Q43" s="63">
        <f t="shared" si="10"/>
        <v>724336</v>
      </c>
      <c r="S43" s="61">
        <f t="shared" si="5"/>
        <v>38160648</v>
      </c>
      <c r="T43" s="62">
        <f t="shared" si="6"/>
        <v>973362</v>
      </c>
      <c r="U43" s="62">
        <f t="shared" si="11"/>
        <v>39134010</v>
      </c>
    </row>
    <row r="44" spans="1:21" ht="13.5">
      <c r="A44" s="15" t="s">
        <v>44</v>
      </c>
      <c r="C44" s="61">
        <f>'CalWRKs 2 Family Grants'!C45</f>
        <v>1624582</v>
      </c>
      <c r="D44" s="62">
        <f>'CalWRKs 2 Family Grants'!D45</f>
        <v>41511</v>
      </c>
      <c r="E44" s="63">
        <f t="shared" si="7"/>
        <v>1666093</v>
      </c>
      <c r="G44" s="61">
        <f>'Safety Net'!C44</f>
        <v>2579402</v>
      </c>
      <c r="H44" s="62">
        <f>'Safety Net'!D44</f>
        <v>65830</v>
      </c>
      <c r="I44" s="62">
        <f t="shared" si="8"/>
        <v>2645232</v>
      </c>
      <c r="K44" s="61">
        <f>'TANF Timed OUT'!D44+'TANF Timed OUT'!C44</f>
        <v>2911982</v>
      </c>
      <c r="L44" s="62">
        <f>'TANF Timed OUT'!E44</f>
        <v>74411</v>
      </c>
      <c r="M44" s="63">
        <f t="shared" si="9"/>
        <v>2986393</v>
      </c>
      <c r="O44" s="61">
        <f>'Non-Fed Elig CalWORKs (APR)'!D44</f>
        <v>341427</v>
      </c>
      <c r="P44" s="62">
        <f>'Non-Fed Elig CalWORKs (APR)'!E44</f>
        <v>9612</v>
      </c>
      <c r="Q44" s="63">
        <f t="shared" si="10"/>
        <v>351039</v>
      </c>
      <c r="S44" s="61">
        <f t="shared" si="5"/>
        <v>6774539</v>
      </c>
      <c r="T44" s="62">
        <f t="shared" si="6"/>
        <v>172140</v>
      </c>
      <c r="U44" s="62">
        <f t="shared" si="11"/>
        <v>6946679</v>
      </c>
    </row>
    <row r="45" spans="1:21" ht="13.5">
      <c r="A45" s="15" t="s">
        <v>45</v>
      </c>
      <c r="C45" s="61">
        <f>'CalWRKs 2 Family Grants'!C46</f>
        <v>10904596</v>
      </c>
      <c r="D45" s="62">
        <f>'CalWRKs 2 Family Grants'!D46</f>
        <v>278625</v>
      </c>
      <c r="E45" s="63">
        <f t="shared" si="7"/>
        <v>11183221</v>
      </c>
      <c r="G45" s="61">
        <f>'Safety Net'!C45</f>
        <v>7827996</v>
      </c>
      <c r="H45" s="62">
        <f>'Safety Net'!D45</f>
        <v>199795</v>
      </c>
      <c r="I45" s="62">
        <f t="shared" si="8"/>
        <v>8027791</v>
      </c>
      <c r="K45" s="61">
        <f>'TANF Timed OUT'!D45+'TANF Timed OUT'!C45</f>
        <v>2507056</v>
      </c>
      <c r="L45" s="62">
        <f>'TANF Timed OUT'!E45</f>
        <v>64029</v>
      </c>
      <c r="M45" s="63">
        <f t="shared" si="9"/>
        <v>2571085</v>
      </c>
      <c r="O45" s="61">
        <f>'Non-Fed Elig CalWORKs (APR)'!D45</f>
        <v>685048</v>
      </c>
      <c r="P45" s="62">
        <f>'Non-Fed Elig CalWORKs (APR)'!E45</f>
        <v>19232</v>
      </c>
      <c r="Q45" s="63">
        <f t="shared" si="10"/>
        <v>704280</v>
      </c>
      <c r="S45" s="61">
        <f t="shared" si="5"/>
        <v>20554600</v>
      </c>
      <c r="T45" s="62">
        <f t="shared" si="6"/>
        <v>523217</v>
      </c>
      <c r="U45" s="62">
        <f t="shared" si="11"/>
        <v>21077817</v>
      </c>
    </row>
    <row r="46" spans="1:21" ht="13.5">
      <c r="A46" s="15" t="s">
        <v>46</v>
      </c>
      <c r="C46" s="61">
        <f>'CalWRKs 2 Family Grants'!C47</f>
        <v>1051860</v>
      </c>
      <c r="D46" s="62">
        <f>'CalWRKs 2 Family Grants'!D47</f>
        <v>26884</v>
      </c>
      <c r="E46" s="63">
        <f t="shared" si="7"/>
        <v>1078744</v>
      </c>
      <c r="G46" s="61">
        <f>'Safety Net'!C46</f>
        <v>323043</v>
      </c>
      <c r="H46" s="62">
        <f>'Safety Net'!D46</f>
        <v>8251</v>
      </c>
      <c r="I46" s="62">
        <f t="shared" si="8"/>
        <v>331294</v>
      </c>
      <c r="K46" s="61">
        <f>'TANF Timed OUT'!D46+'TANF Timed OUT'!C46</f>
        <v>674659</v>
      </c>
      <c r="L46" s="62">
        <f>'TANF Timed OUT'!E46</f>
        <v>17233</v>
      </c>
      <c r="M46" s="63">
        <f t="shared" si="9"/>
        <v>691892</v>
      </c>
      <c r="O46" s="61">
        <f>'Non-Fed Elig CalWORKs (APR)'!D46</f>
        <v>43286</v>
      </c>
      <c r="P46" s="62">
        <f>'Non-Fed Elig CalWORKs (APR)'!E46</f>
        <v>1432</v>
      </c>
      <c r="Q46" s="63">
        <f t="shared" si="10"/>
        <v>44718</v>
      </c>
      <c r="S46" s="61">
        <f t="shared" si="5"/>
        <v>2006276</v>
      </c>
      <c r="T46" s="62">
        <f t="shared" si="6"/>
        <v>50936</v>
      </c>
      <c r="U46" s="62">
        <f t="shared" si="11"/>
        <v>2057212</v>
      </c>
    </row>
    <row r="47" spans="1:21" ht="13.5">
      <c r="A47" s="15" t="s">
        <v>47</v>
      </c>
      <c r="C47" s="61">
        <f>'CalWRKs 2 Family Grants'!C48</f>
        <v>847221</v>
      </c>
      <c r="D47" s="62">
        <f>'CalWRKs 2 Family Grants'!D48</f>
        <v>21690</v>
      </c>
      <c r="E47" s="63">
        <f t="shared" si="7"/>
        <v>868911</v>
      </c>
      <c r="G47" s="61">
        <f>'Safety Net'!C47</f>
        <v>628411</v>
      </c>
      <c r="H47" s="62">
        <f>'Safety Net'!D47</f>
        <v>16044</v>
      </c>
      <c r="I47" s="62">
        <f t="shared" si="8"/>
        <v>644455</v>
      </c>
      <c r="K47" s="61">
        <f>'TANF Timed OUT'!D47+'TANF Timed OUT'!C47</f>
        <v>625655</v>
      </c>
      <c r="L47" s="62">
        <f>'TANF Timed OUT'!E47</f>
        <v>15989</v>
      </c>
      <c r="M47" s="63">
        <f t="shared" si="9"/>
        <v>641644</v>
      </c>
      <c r="O47" s="61">
        <f>'Non-Fed Elig CalWORKs (APR)'!D47</f>
        <v>64842</v>
      </c>
      <c r="P47" s="62">
        <f>'Non-Fed Elig CalWORKs (APR)'!E47</f>
        <v>1989</v>
      </c>
      <c r="Q47" s="63">
        <f t="shared" si="10"/>
        <v>66831</v>
      </c>
      <c r="S47" s="61">
        <f t="shared" si="5"/>
        <v>2036445</v>
      </c>
      <c r="T47" s="62">
        <f t="shared" si="6"/>
        <v>51734</v>
      </c>
      <c r="U47" s="62">
        <f t="shared" si="11"/>
        <v>2088179</v>
      </c>
    </row>
    <row r="48" spans="1:21" ht="13.5">
      <c r="A48" s="15" t="s">
        <v>48</v>
      </c>
      <c r="C48" s="61">
        <f>'CalWRKs 2 Family Grants'!C49</f>
        <v>2017989</v>
      </c>
      <c r="D48" s="62">
        <f>'CalWRKs 2 Family Grants'!D49</f>
        <v>51586</v>
      </c>
      <c r="E48" s="63">
        <f t="shared" si="7"/>
        <v>2069575</v>
      </c>
      <c r="G48" s="61">
        <f>'Safety Net'!C48</f>
        <v>1306761</v>
      </c>
      <c r="H48" s="62">
        <f>'Safety Net'!D48</f>
        <v>33365</v>
      </c>
      <c r="I48" s="62">
        <f t="shared" si="8"/>
        <v>1340126</v>
      </c>
      <c r="K48" s="61">
        <f>'TANF Timed OUT'!D48+'TANF Timed OUT'!C48</f>
        <v>1635825</v>
      </c>
      <c r="L48" s="62">
        <f>'TANF Timed OUT'!E48</f>
        <v>41794</v>
      </c>
      <c r="M48" s="63">
        <f t="shared" si="9"/>
        <v>1677619</v>
      </c>
      <c r="O48" s="61">
        <f>'Non-Fed Elig CalWORKs (APR)'!D48</f>
        <v>117293</v>
      </c>
      <c r="P48" s="62">
        <f>'Non-Fed Elig CalWORKs (APR)'!E48</f>
        <v>3311</v>
      </c>
      <c r="Q48" s="63">
        <f t="shared" si="10"/>
        <v>120604</v>
      </c>
      <c r="S48" s="61">
        <f t="shared" si="5"/>
        <v>4843282</v>
      </c>
      <c r="T48" s="62">
        <f t="shared" si="6"/>
        <v>123434</v>
      </c>
      <c r="U48" s="62">
        <f t="shared" si="11"/>
        <v>4966716</v>
      </c>
    </row>
    <row r="49" spans="1:21" ht="13.5">
      <c r="A49" s="15" t="s">
        <v>49</v>
      </c>
      <c r="C49" s="61">
        <f>'CalWRKs 2 Family Grants'!C50</f>
        <v>8386311</v>
      </c>
      <c r="D49" s="62">
        <f>'CalWRKs 2 Family Grants'!D50</f>
        <v>214765</v>
      </c>
      <c r="E49" s="63">
        <f t="shared" si="7"/>
        <v>8601076</v>
      </c>
      <c r="G49" s="61">
        <f>'Safety Net'!C49</f>
        <v>6521057</v>
      </c>
      <c r="H49" s="62">
        <f>'Safety Net'!D49</f>
        <v>166411</v>
      </c>
      <c r="I49" s="62">
        <f t="shared" si="8"/>
        <v>6687468</v>
      </c>
      <c r="K49" s="61">
        <f>'TANF Timed OUT'!D49+'TANF Timed OUT'!C49</f>
        <v>4396371</v>
      </c>
      <c r="L49" s="62">
        <f>'TANF Timed OUT'!E49</f>
        <v>112304</v>
      </c>
      <c r="M49" s="63">
        <f t="shared" si="9"/>
        <v>4508675</v>
      </c>
      <c r="O49" s="61">
        <f>'Non-Fed Elig CalWORKs (APR)'!D49</f>
        <v>1002849</v>
      </c>
      <c r="P49" s="62">
        <f>'Non-Fed Elig CalWORKs (APR)'!E49</f>
        <v>27518</v>
      </c>
      <c r="Q49" s="63">
        <f t="shared" si="10"/>
        <v>1030367</v>
      </c>
      <c r="S49" s="61">
        <f t="shared" si="5"/>
        <v>18300890</v>
      </c>
      <c r="T49" s="62">
        <f t="shared" si="6"/>
        <v>465962</v>
      </c>
      <c r="U49" s="62">
        <f t="shared" si="11"/>
        <v>18766852</v>
      </c>
    </row>
    <row r="50" spans="1:21" ht="13.5">
      <c r="A50" s="15" t="s">
        <v>50</v>
      </c>
      <c r="C50" s="61">
        <f>'CalWRKs 2 Family Grants'!C51</f>
        <v>902081</v>
      </c>
      <c r="D50" s="62">
        <f>'CalWRKs 2 Family Grants'!D51</f>
        <v>23058</v>
      </c>
      <c r="E50" s="63">
        <f t="shared" si="7"/>
        <v>925139</v>
      </c>
      <c r="G50" s="61">
        <f>'Safety Net'!C50</f>
        <v>753699</v>
      </c>
      <c r="H50" s="62">
        <f>'Safety Net'!D50</f>
        <v>19244</v>
      </c>
      <c r="I50" s="62">
        <f t="shared" si="8"/>
        <v>772943</v>
      </c>
      <c r="K50" s="61">
        <f>'TANF Timed OUT'!D50+'TANF Timed OUT'!C50</f>
        <v>808332</v>
      </c>
      <c r="L50" s="62">
        <f>'TANF Timed OUT'!E50</f>
        <v>20647</v>
      </c>
      <c r="M50" s="63">
        <f t="shared" si="9"/>
        <v>828979</v>
      </c>
      <c r="O50" s="61">
        <f>'Non-Fed Elig CalWORKs (APR)'!D50</f>
        <v>78382</v>
      </c>
      <c r="P50" s="62">
        <f>'Non-Fed Elig CalWORKs (APR)'!E50</f>
        <v>2268</v>
      </c>
      <c r="Q50" s="63">
        <f t="shared" si="10"/>
        <v>80650</v>
      </c>
      <c r="S50" s="61">
        <f t="shared" si="5"/>
        <v>2385730</v>
      </c>
      <c r="T50" s="62">
        <f t="shared" si="6"/>
        <v>60681</v>
      </c>
      <c r="U50" s="62">
        <f t="shared" si="11"/>
        <v>2446411</v>
      </c>
    </row>
    <row r="51" spans="1:21" ht="13.5">
      <c r="A51" s="15" t="s">
        <v>51</v>
      </c>
      <c r="C51" s="61">
        <f>'CalWRKs 2 Family Grants'!C52</f>
        <v>2742894</v>
      </c>
      <c r="D51" s="62">
        <f>'CalWRKs 2 Family Grants'!D52</f>
        <v>70097</v>
      </c>
      <c r="E51" s="63">
        <f t="shared" si="7"/>
        <v>2812991</v>
      </c>
      <c r="G51" s="61">
        <f>'Safety Net'!C51</f>
        <v>766771</v>
      </c>
      <c r="H51" s="62">
        <f>'Safety Net'!D51</f>
        <v>19569</v>
      </c>
      <c r="I51" s="62">
        <f t="shared" si="8"/>
        <v>786340</v>
      </c>
      <c r="K51" s="61">
        <f>'TANF Timed OUT'!D51+'TANF Timed OUT'!C51</f>
        <v>1107770</v>
      </c>
      <c r="L51" s="62">
        <f>'TANF Timed OUT'!E51</f>
        <v>28291</v>
      </c>
      <c r="M51" s="63">
        <f t="shared" si="9"/>
        <v>1136061</v>
      </c>
      <c r="O51" s="61">
        <f>'Non-Fed Elig CalWORKs (APR)'!D51</f>
        <v>117396</v>
      </c>
      <c r="P51" s="62">
        <f>'Non-Fed Elig CalWORKs (APR)'!E51</f>
        <v>3238</v>
      </c>
      <c r="Q51" s="63">
        <f t="shared" si="10"/>
        <v>120634</v>
      </c>
      <c r="S51" s="61">
        <f t="shared" si="5"/>
        <v>4500039</v>
      </c>
      <c r="T51" s="62">
        <f t="shared" si="6"/>
        <v>114719</v>
      </c>
      <c r="U51" s="62">
        <f t="shared" si="11"/>
        <v>4614758</v>
      </c>
    </row>
    <row r="52" spans="1:21" ht="13.5">
      <c r="A52" s="15" t="s">
        <v>52</v>
      </c>
      <c r="C52" s="61">
        <f>'CalWRKs 2 Family Grants'!C53</f>
        <v>23556</v>
      </c>
      <c r="D52" s="62">
        <f>'CalWRKs 2 Family Grants'!D53</f>
        <v>603</v>
      </c>
      <c r="E52" s="63">
        <f t="shared" si="7"/>
        <v>24159</v>
      </c>
      <c r="G52" s="61">
        <f>'Safety Net'!C52</f>
        <v>546</v>
      </c>
      <c r="H52" s="62">
        <f>'Safety Net'!D52</f>
        <v>13</v>
      </c>
      <c r="I52" s="62">
        <f t="shared" si="8"/>
        <v>559</v>
      </c>
      <c r="K52" s="61">
        <f>'TANF Timed OUT'!D52+'TANF Timed OUT'!C52</f>
        <v>3986</v>
      </c>
      <c r="L52" s="62">
        <f>'TANF Timed OUT'!E52</f>
        <v>103</v>
      </c>
      <c r="M52" s="63">
        <f t="shared" si="9"/>
        <v>4089</v>
      </c>
      <c r="O52" s="61">
        <f>'Non-Fed Elig CalWORKs (APR)'!D52</f>
        <v>0</v>
      </c>
      <c r="P52" s="62">
        <f>'Non-Fed Elig CalWORKs (APR)'!E52</f>
        <v>0</v>
      </c>
      <c r="Q52" s="63">
        <f t="shared" si="10"/>
        <v>0</v>
      </c>
      <c r="S52" s="61">
        <f t="shared" si="5"/>
        <v>28088</v>
      </c>
      <c r="T52" s="62">
        <f t="shared" si="6"/>
        <v>719</v>
      </c>
      <c r="U52" s="62">
        <f t="shared" si="11"/>
        <v>28807</v>
      </c>
    </row>
    <row r="53" spans="1:21" ht="13.5">
      <c r="A53" s="15" t="s">
        <v>53</v>
      </c>
      <c r="C53" s="61">
        <f>'CalWRKs 2 Family Grants'!C54</f>
        <v>970701</v>
      </c>
      <c r="D53" s="62">
        <f>'CalWRKs 2 Family Grants'!D54</f>
        <v>24816</v>
      </c>
      <c r="E53" s="63">
        <f t="shared" si="7"/>
        <v>995517</v>
      </c>
      <c r="G53" s="61">
        <f>'Safety Net'!C53</f>
        <v>374657</v>
      </c>
      <c r="H53" s="62">
        <f>'Safety Net'!D53</f>
        <v>9561</v>
      </c>
      <c r="I53" s="62">
        <f t="shared" si="8"/>
        <v>384218</v>
      </c>
      <c r="K53" s="61">
        <f>'TANF Timed OUT'!D53+'TANF Timed OUT'!C53</f>
        <v>355946</v>
      </c>
      <c r="L53" s="62">
        <f>'TANF Timed OUT'!E53</f>
        <v>9094</v>
      </c>
      <c r="M53" s="63">
        <f t="shared" si="9"/>
        <v>365040</v>
      </c>
      <c r="O53" s="61">
        <f>'Non-Fed Elig CalWORKs (APR)'!D53</f>
        <v>55527</v>
      </c>
      <c r="P53" s="62">
        <f>'Non-Fed Elig CalWORKs (APR)'!E53</f>
        <v>1564</v>
      </c>
      <c r="Q53" s="63">
        <f t="shared" si="10"/>
        <v>57091</v>
      </c>
      <c r="S53" s="61">
        <f t="shared" si="5"/>
        <v>1645777</v>
      </c>
      <c r="T53" s="62">
        <f t="shared" si="6"/>
        <v>41907</v>
      </c>
      <c r="U53" s="62">
        <f t="shared" si="11"/>
        <v>1687684</v>
      </c>
    </row>
    <row r="54" spans="1:21" ht="13.5">
      <c r="A54" s="15" t="s">
        <v>54</v>
      </c>
      <c r="C54" s="61">
        <f>'CalWRKs 2 Family Grants'!C55</f>
        <v>3957241</v>
      </c>
      <c r="D54" s="62">
        <f>'CalWRKs 2 Family Grants'!D55</f>
        <v>101170</v>
      </c>
      <c r="E54" s="63">
        <f t="shared" si="7"/>
        <v>4058411</v>
      </c>
      <c r="G54" s="61">
        <f>'Safety Net'!C54</f>
        <v>3866724</v>
      </c>
      <c r="H54" s="62">
        <f>'Safety Net'!D54</f>
        <v>98708</v>
      </c>
      <c r="I54" s="62">
        <f t="shared" si="8"/>
        <v>3965432</v>
      </c>
      <c r="K54" s="61">
        <f>'TANF Timed OUT'!D54+'TANF Timed OUT'!C54</f>
        <v>1451268</v>
      </c>
      <c r="L54" s="62">
        <f>'TANF Timed OUT'!E54</f>
        <v>37086</v>
      </c>
      <c r="M54" s="63">
        <f t="shared" si="9"/>
        <v>1488354</v>
      </c>
      <c r="O54" s="61">
        <f>'Non-Fed Elig CalWORKs (APR)'!D54</f>
        <v>589749</v>
      </c>
      <c r="P54" s="62">
        <f>'Non-Fed Elig CalWORKs (APR)'!E54</f>
        <v>16191</v>
      </c>
      <c r="Q54" s="63">
        <f t="shared" si="10"/>
        <v>605940</v>
      </c>
      <c r="S54" s="61">
        <f t="shared" si="5"/>
        <v>8685484</v>
      </c>
      <c r="T54" s="62">
        <f t="shared" si="6"/>
        <v>220773</v>
      </c>
      <c r="U54" s="62">
        <f t="shared" si="11"/>
        <v>8906257</v>
      </c>
    </row>
    <row r="55" spans="1:21" ht="13.5">
      <c r="A55" s="15" t="s">
        <v>55</v>
      </c>
      <c r="C55" s="61">
        <f>'CalWRKs 2 Family Grants'!C56</f>
        <v>1167422</v>
      </c>
      <c r="D55" s="62">
        <f>'CalWRKs 2 Family Grants'!D56</f>
        <v>29854</v>
      </c>
      <c r="E55" s="63">
        <f t="shared" si="7"/>
        <v>1197276</v>
      </c>
      <c r="G55" s="61">
        <f>'Safety Net'!C55</f>
        <v>439493</v>
      </c>
      <c r="H55" s="62">
        <f>'Safety Net'!D55</f>
        <v>11216</v>
      </c>
      <c r="I55" s="62">
        <f t="shared" si="8"/>
        <v>450709</v>
      </c>
      <c r="K55" s="61">
        <f>'TANF Timed OUT'!D55+'TANF Timed OUT'!C55</f>
        <v>1219137</v>
      </c>
      <c r="L55" s="62">
        <f>'TANF Timed OUT'!E55</f>
        <v>31147</v>
      </c>
      <c r="M55" s="63">
        <f t="shared" si="9"/>
        <v>1250284</v>
      </c>
      <c r="O55" s="61">
        <f>'Non-Fed Elig CalWORKs (APR)'!D55</f>
        <v>42642</v>
      </c>
      <c r="P55" s="62">
        <f>'Non-Fed Elig CalWORKs (APR)'!E55</f>
        <v>1148</v>
      </c>
      <c r="Q55" s="63">
        <f t="shared" si="10"/>
        <v>43790</v>
      </c>
      <c r="S55" s="61">
        <f t="shared" si="5"/>
        <v>2783410</v>
      </c>
      <c r="T55" s="62">
        <f t="shared" si="6"/>
        <v>71069</v>
      </c>
      <c r="U55" s="62">
        <f t="shared" si="11"/>
        <v>2854479</v>
      </c>
    </row>
    <row r="56" spans="1:21" ht="13.5">
      <c r="A56" s="15" t="s">
        <v>56</v>
      </c>
      <c r="C56" s="61">
        <f>'CalWRKs 2 Family Grants'!C57</f>
        <v>9597341</v>
      </c>
      <c r="D56" s="62">
        <f>'CalWRKs 2 Family Grants'!D57</f>
        <v>245289</v>
      </c>
      <c r="E56" s="63">
        <f t="shared" si="7"/>
        <v>9842630</v>
      </c>
      <c r="G56" s="61">
        <f>'Safety Net'!C56</f>
        <v>4495401</v>
      </c>
      <c r="H56" s="62">
        <f>'Safety Net'!D56</f>
        <v>114739</v>
      </c>
      <c r="I56" s="62">
        <f t="shared" si="8"/>
        <v>4610140</v>
      </c>
      <c r="K56" s="61">
        <f>'TANF Timed OUT'!D56+'TANF Timed OUT'!C56</f>
        <v>4659507</v>
      </c>
      <c r="L56" s="62">
        <f>'TANF Timed OUT'!E56</f>
        <v>119037</v>
      </c>
      <c r="M56" s="63">
        <f t="shared" si="9"/>
        <v>4778544</v>
      </c>
      <c r="O56" s="61">
        <f>'Non-Fed Elig CalWORKs (APR)'!D56</f>
        <v>414289</v>
      </c>
      <c r="P56" s="62">
        <f>'Non-Fed Elig CalWORKs (APR)'!E56</f>
        <v>11759</v>
      </c>
      <c r="Q56" s="63">
        <f t="shared" si="10"/>
        <v>426048</v>
      </c>
      <c r="S56" s="61">
        <f t="shared" si="5"/>
        <v>18337960</v>
      </c>
      <c r="T56" s="62">
        <f t="shared" si="6"/>
        <v>467306</v>
      </c>
      <c r="U56" s="62">
        <f t="shared" si="11"/>
        <v>18805266</v>
      </c>
    </row>
    <row r="57" spans="1:21" ht="13.5">
      <c r="A57" s="15" t="s">
        <v>57</v>
      </c>
      <c r="C57" s="61">
        <f>'CalWRKs 2 Family Grants'!C58</f>
        <v>1308115</v>
      </c>
      <c r="D57" s="62">
        <f>'CalWRKs 2 Family Grants'!D58</f>
        <v>33434</v>
      </c>
      <c r="E57" s="63">
        <f t="shared" si="7"/>
        <v>1341549</v>
      </c>
      <c r="G57" s="61">
        <f>'Safety Net'!C57</f>
        <v>833095</v>
      </c>
      <c r="H57" s="62">
        <f>'Safety Net'!D57</f>
        <v>21270</v>
      </c>
      <c r="I57" s="62">
        <f t="shared" si="8"/>
        <v>854365</v>
      </c>
      <c r="K57" s="61">
        <f>'TANF Timed OUT'!D57+'TANF Timed OUT'!C57</f>
        <v>434286</v>
      </c>
      <c r="L57" s="62">
        <f>'TANF Timed OUT'!E57</f>
        <v>11095</v>
      </c>
      <c r="M57" s="63">
        <f t="shared" si="9"/>
        <v>445381</v>
      </c>
      <c r="O57" s="61">
        <f>'Non-Fed Elig CalWORKs (APR)'!D57</f>
        <v>81641</v>
      </c>
      <c r="P57" s="62">
        <f>'Non-Fed Elig CalWORKs (APR)'!E57</f>
        <v>2314</v>
      </c>
      <c r="Q57" s="63">
        <f t="shared" si="10"/>
        <v>83955</v>
      </c>
      <c r="S57" s="61">
        <f t="shared" si="5"/>
        <v>2493855</v>
      </c>
      <c r="T57" s="62">
        <f t="shared" si="6"/>
        <v>63485</v>
      </c>
      <c r="U57" s="62">
        <f t="shared" si="11"/>
        <v>2557340</v>
      </c>
    </row>
    <row r="58" spans="1:21" ht="13.5">
      <c r="A58" s="15" t="s">
        <v>58</v>
      </c>
      <c r="C58" s="61">
        <f>'CalWRKs 2 Family Grants'!C59</f>
        <v>1110206</v>
      </c>
      <c r="D58" s="62">
        <f>'CalWRKs 2 Family Grants'!D59</f>
        <v>28378</v>
      </c>
      <c r="E58" s="63">
        <f t="shared" si="7"/>
        <v>1138584</v>
      </c>
      <c r="G58" s="61">
        <f>'Safety Net'!C58</f>
        <v>421956</v>
      </c>
      <c r="H58" s="62">
        <f>'Safety Net'!D58</f>
        <v>10771</v>
      </c>
      <c r="I58" s="62">
        <f t="shared" si="8"/>
        <v>432727</v>
      </c>
      <c r="K58" s="61">
        <f>'TANF Timed OUT'!D58+'TANF Timed OUT'!C58</f>
        <v>181298</v>
      </c>
      <c r="L58" s="62">
        <f>'TANF Timed OUT'!E58</f>
        <v>4631</v>
      </c>
      <c r="M58" s="63">
        <f t="shared" si="9"/>
        <v>185929</v>
      </c>
      <c r="O58" s="61">
        <f>'Non-Fed Elig CalWORKs (APR)'!D58</f>
        <v>42171</v>
      </c>
      <c r="P58" s="62">
        <f>'Non-Fed Elig CalWORKs (APR)'!E58</f>
        <v>1216</v>
      </c>
      <c r="Q58" s="63">
        <f t="shared" si="10"/>
        <v>43387</v>
      </c>
      <c r="S58" s="61">
        <f t="shared" si="5"/>
        <v>1671289</v>
      </c>
      <c r="T58" s="62">
        <f t="shared" si="6"/>
        <v>42564</v>
      </c>
      <c r="U58" s="62">
        <f t="shared" si="11"/>
        <v>1713853</v>
      </c>
    </row>
    <row r="59" spans="1:21" ht="13.5">
      <c r="A59" s="15" t="s">
        <v>59</v>
      </c>
      <c r="C59" s="61">
        <f>'CalWRKs 2 Family Grants'!C60</f>
        <v>238223</v>
      </c>
      <c r="D59" s="62">
        <f>'CalWRKs 2 Family Grants'!D60</f>
        <v>6089</v>
      </c>
      <c r="E59" s="63">
        <f t="shared" si="7"/>
        <v>244312</v>
      </c>
      <c r="G59" s="61">
        <f>'Safety Net'!C59</f>
        <v>94933</v>
      </c>
      <c r="H59" s="62">
        <f>'Safety Net'!D59</f>
        <v>2423</v>
      </c>
      <c r="I59" s="62">
        <f t="shared" si="8"/>
        <v>97356</v>
      </c>
      <c r="K59" s="61">
        <f>'TANF Timed OUT'!D59+'TANF Timed OUT'!C59</f>
        <v>65244</v>
      </c>
      <c r="L59" s="62">
        <f>'TANF Timed OUT'!E59</f>
        <v>1662</v>
      </c>
      <c r="M59" s="63">
        <f t="shared" si="9"/>
        <v>66906</v>
      </c>
      <c r="O59" s="61">
        <f>'Non-Fed Elig CalWORKs (APR)'!D59</f>
        <v>4694</v>
      </c>
      <c r="P59" s="62">
        <f>'Non-Fed Elig CalWORKs (APR)'!E59</f>
        <v>140</v>
      </c>
      <c r="Q59" s="63">
        <f t="shared" si="10"/>
        <v>4834</v>
      </c>
      <c r="S59" s="61">
        <f t="shared" si="5"/>
        <v>393706</v>
      </c>
      <c r="T59" s="62">
        <f t="shared" si="6"/>
        <v>10034</v>
      </c>
      <c r="U59" s="62">
        <f t="shared" si="11"/>
        <v>403740</v>
      </c>
    </row>
    <row r="60" spans="1:21" ht="13.5">
      <c r="A60" s="15" t="s">
        <v>60</v>
      </c>
      <c r="C60" s="61">
        <f>'CalWRKs 2 Family Grants'!C61</f>
        <v>11551711</v>
      </c>
      <c r="D60" s="62">
        <f>'CalWRKs 2 Family Grants'!D61</f>
        <v>295264</v>
      </c>
      <c r="E60" s="63">
        <f t="shared" si="7"/>
        <v>11846975</v>
      </c>
      <c r="G60" s="61">
        <f>'Safety Net'!C60</f>
        <v>7786312</v>
      </c>
      <c r="H60" s="62">
        <f>'Safety Net'!D60</f>
        <v>198773</v>
      </c>
      <c r="I60" s="62">
        <f t="shared" si="8"/>
        <v>7985085</v>
      </c>
      <c r="K60" s="61">
        <f>'TANF Timed OUT'!D60+'TANF Timed OUT'!C60</f>
        <v>4896498</v>
      </c>
      <c r="L60" s="62">
        <f>'TANF Timed OUT'!E60</f>
        <v>125252</v>
      </c>
      <c r="M60" s="63">
        <f t="shared" si="9"/>
        <v>5021750</v>
      </c>
      <c r="O60" s="61">
        <f>'Non-Fed Elig CalWORKs (APR)'!D60</f>
        <v>748008</v>
      </c>
      <c r="P60" s="62">
        <f>'Non-Fed Elig CalWORKs (APR)'!E60</f>
        <v>20753</v>
      </c>
      <c r="Q60" s="63">
        <f t="shared" si="10"/>
        <v>768761</v>
      </c>
      <c r="S60" s="61">
        <f t="shared" si="5"/>
        <v>23486513</v>
      </c>
      <c r="T60" s="62">
        <f t="shared" si="6"/>
        <v>598536</v>
      </c>
      <c r="U60" s="62">
        <f t="shared" si="11"/>
        <v>24085049</v>
      </c>
    </row>
    <row r="61" spans="1:21" ht="13.5">
      <c r="A61" s="15" t="s">
        <v>61</v>
      </c>
      <c r="C61" s="61">
        <f>'CalWRKs 2 Family Grants'!C62</f>
        <v>546808</v>
      </c>
      <c r="D61" s="62">
        <f>'CalWRKs 2 Family Grants'!D62</f>
        <v>13962</v>
      </c>
      <c r="E61" s="63">
        <f t="shared" si="7"/>
        <v>560770</v>
      </c>
      <c r="G61" s="61">
        <f>'Safety Net'!C61</f>
        <v>126345</v>
      </c>
      <c r="H61" s="62">
        <f>'Safety Net'!D61</f>
        <v>3219</v>
      </c>
      <c r="I61" s="62">
        <f t="shared" si="8"/>
        <v>129564</v>
      </c>
      <c r="K61" s="61">
        <f>'TANF Timed OUT'!D61+'TANF Timed OUT'!C61</f>
        <v>417983</v>
      </c>
      <c r="L61" s="62">
        <f>'TANF Timed OUT'!E61</f>
        <v>10667</v>
      </c>
      <c r="M61" s="63">
        <f t="shared" si="9"/>
        <v>428650</v>
      </c>
      <c r="O61" s="61">
        <f>'Non-Fed Elig CalWORKs (APR)'!D61</f>
        <v>19086</v>
      </c>
      <c r="P61" s="62">
        <f>'Non-Fed Elig CalWORKs (APR)'!E61</f>
        <v>522</v>
      </c>
      <c r="Q61" s="63">
        <f t="shared" si="10"/>
        <v>19608</v>
      </c>
      <c r="S61" s="61">
        <f t="shared" si="5"/>
        <v>1072050</v>
      </c>
      <c r="T61" s="62">
        <f t="shared" si="6"/>
        <v>27326</v>
      </c>
      <c r="U61" s="62">
        <f t="shared" si="11"/>
        <v>1099376</v>
      </c>
    </row>
    <row r="62" spans="1:21" ht="13.5">
      <c r="A62" s="15" t="s">
        <v>62</v>
      </c>
      <c r="C62" s="61">
        <f>'CalWRKs 2 Family Grants'!C63</f>
        <v>3371345</v>
      </c>
      <c r="D62" s="62">
        <f>'CalWRKs 2 Family Grants'!D63</f>
        <v>86422</v>
      </c>
      <c r="E62" s="63">
        <f t="shared" si="7"/>
        <v>3457767</v>
      </c>
      <c r="G62" s="61">
        <f>'Safety Net'!C62</f>
        <v>1777523</v>
      </c>
      <c r="H62" s="62">
        <f>'Safety Net'!D62</f>
        <v>45385</v>
      </c>
      <c r="I62" s="62">
        <f t="shared" si="8"/>
        <v>1822908</v>
      </c>
      <c r="K62" s="61">
        <f>'TANF Timed OUT'!D62+'TANF Timed OUT'!C62</f>
        <v>3245627</v>
      </c>
      <c r="L62" s="62">
        <f>'TANF Timed OUT'!E62</f>
        <v>82928</v>
      </c>
      <c r="M62" s="63">
        <f t="shared" si="9"/>
        <v>3328555</v>
      </c>
      <c r="O62" s="61">
        <f>'Non-Fed Elig CalWORKs (APR)'!D62</f>
        <v>143636</v>
      </c>
      <c r="P62" s="62">
        <f>'Non-Fed Elig CalWORKs (APR)'!E62</f>
        <v>4396</v>
      </c>
      <c r="Q62" s="63">
        <f t="shared" si="10"/>
        <v>148032</v>
      </c>
      <c r="S62" s="61">
        <f t="shared" si="5"/>
        <v>8250859</v>
      </c>
      <c r="T62" s="62">
        <f t="shared" si="6"/>
        <v>210339</v>
      </c>
      <c r="U62" s="62">
        <f t="shared" si="11"/>
        <v>8461198</v>
      </c>
    </row>
    <row r="63" spans="1:21" ht="13.5">
      <c r="A63" s="15" t="s">
        <v>63</v>
      </c>
      <c r="C63" s="61">
        <f>'CalWRKs 2 Family Grants'!C64</f>
        <v>2027829</v>
      </c>
      <c r="D63" s="62">
        <f>'CalWRKs 2 Family Grants'!D64</f>
        <v>51931</v>
      </c>
      <c r="E63" s="63">
        <f t="shared" si="7"/>
        <v>2079760</v>
      </c>
      <c r="G63" s="61">
        <f>'Safety Net'!C63</f>
        <v>1116093</v>
      </c>
      <c r="H63" s="62">
        <f>'Safety Net'!D63</f>
        <v>28490</v>
      </c>
      <c r="I63" s="62">
        <f t="shared" si="8"/>
        <v>1144583</v>
      </c>
      <c r="K63" s="61">
        <f>'TANF Timed OUT'!D63+'TANF Timed OUT'!C63</f>
        <v>393942</v>
      </c>
      <c r="L63" s="62">
        <f>'TANF Timed OUT'!E63</f>
        <v>10059</v>
      </c>
      <c r="M63" s="63">
        <f t="shared" si="9"/>
        <v>404001</v>
      </c>
      <c r="O63" s="61">
        <f>'Non-Fed Elig CalWORKs (APR)'!D63</f>
        <v>144853</v>
      </c>
      <c r="P63" s="62">
        <f>'Non-Fed Elig CalWORKs (APR)'!E63</f>
        <v>3993</v>
      </c>
      <c r="Q63" s="63">
        <f t="shared" si="10"/>
        <v>148846</v>
      </c>
      <c r="S63" s="61">
        <f t="shared" si="5"/>
        <v>3393011</v>
      </c>
      <c r="T63" s="62">
        <f t="shared" si="6"/>
        <v>86487</v>
      </c>
      <c r="U63" s="62">
        <f t="shared" si="11"/>
        <v>3479498</v>
      </c>
    </row>
    <row r="64" spans="1:21" ht="13.5">
      <c r="A64" s="15" t="s">
        <v>64</v>
      </c>
      <c r="C64" s="61">
        <f>'CalWRKs 2 Family Grants'!C65</f>
        <v>1324102</v>
      </c>
      <c r="D64" s="62">
        <f>'CalWRKs 2 Family Grants'!D65</f>
        <v>33840</v>
      </c>
      <c r="E64" s="63">
        <f t="shared" si="7"/>
        <v>1357942</v>
      </c>
      <c r="G64" s="61">
        <f>'Safety Net'!C64</f>
        <v>1458037</v>
      </c>
      <c r="H64" s="62">
        <f>'Safety Net'!D64</f>
        <v>37222</v>
      </c>
      <c r="I64" s="62">
        <f t="shared" si="8"/>
        <v>1495259</v>
      </c>
      <c r="K64" s="61">
        <f>'TANF Timed OUT'!D64+'TANF Timed OUT'!C64</f>
        <v>722985</v>
      </c>
      <c r="L64" s="62">
        <f>'TANF Timed OUT'!E64</f>
        <v>18473</v>
      </c>
      <c r="M64" s="63">
        <f t="shared" si="9"/>
        <v>741458</v>
      </c>
      <c r="O64" s="61">
        <f>'Non-Fed Elig CalWORKs (APR)'!D64</f>
        <v>162984</v>
      </c>
      <c r="P64" s="62">
        <f>'Non-Fed Elig CalWORKs (APR)'!E64</f>
        <v>4503</v>
      </c>
      <c r="Q64" s="63">
        <f t="shared" si="10"/>
        <v>167487</v>
      </c>
      <c r="S64" s="61">
        <f t="shared" si="5"/>
        <v>3342140</v>
      </c>
      <c r="T64" s="62">
        <f t="shared" si="6"/>
        <v>85032</v>
      </c>
      <c r="U64" s="62">
        <f t="shared" si="11"/>
        <v>3427172</v>
      </c>
    </row>
    <row r="65" spans="1:21" ht="13.5">
      <c r="A65" s="15"/>
      <c r="C65" s="61"/>
      <c r="D65" s="62"/>
      <c r="E65" s="63"/>
      <c r="G65" s="61"/>
      <c r="H65" s="62"/>
      <c r="I65" s="62"/>
      <c r="K65" s="61"/>
      <c r="L65" s="62"/>
      <c r="M65" s="62"/>
      <c r="O65" s="61"/>
      <c r="P65" s="62"/>
      <c r="Q65" s="62"/>
      <c r="S65" s="61"/>
      <c r="T65" s="62"/>
      <c r="U65" s="62"/>
    </row>
    <row r="66" spans="1:21" ht="14.25" thickBot="1">
      <c r="A66" s="12" t="s">
        <v>6</v>
      </c>
      <c r="C66" s="64">
        <f>SUM(C7:C64)</f>
        <v>297839275</v>
      </c>
      <c r="D66" s="65">
        <f>SUM(D7:D64)</f>
        <v>7631844</v>
      </c>
      <c r="E66" s="66">
        <f>SUM(E7:E64)</f>
        <v>305471119</v>
      </c>
      <c r="G66" s="64">
        <f>SUM(G7:G64)</f>
        <v>261334450</v>
      </c>
      <c r="H66" s="65">
        <f>SUM(H7:H64)</f>
        <v>6670492</v>
      </c>
      <c r="I66" s="66">
        <f>SUM(I7:I64)</f>
        <v>268004942</v>
      </c>
      <c r="K66" s="64">
        <f>SUM(K7:K65)</f>
        <v>187047895</v>
      </c>
      <c r="L66" s="65">
        <f>SUM(L7:L64)</f>
        <v>4779557</v>
      </c>
      <c r="M66" s="66">
        <f>SUM(M7:M64)</f>
        <v>191827452</v>
      </c>
      <c r="O66" s="64">
        <f>SUM(O7:O65)</f>
        <v>20047216</v>
      </c>
      <c r="P66" s="65">
        <f>SUM(P7:P64)</f>
        <v>558640</v>
      </c>
      <c r="Q66" s="66">
        <f>SUM(Q7:Q64)</f>
        <v>20605856</v>
      </c>
      <c r="S66" s="64">
        <f>SUM(S7:S64)</f>
        <v>726174404</v>
      </c>
      <c r="T66" s="65">
        <f>SUM(T7:T64)</f>
        <v>18523253</v>
      </c>
      <c r="U66" s="65">
        <f>SUM(U7:U64)</f>
        <v>744697657</v>
      </c>
    </row>
    <row r="68" ht="13.5">
      <c r="A68" s="67" t="s">
        <v>223</v>
      </c>
    </row>
  </sheetData>
  <sheetProtection/>
  <mergeCells count="5">
    <mergeCell ref="S3:U3"/>
    <mergeCell ref="C3:E3"/>
    <mergeCell ref="G3:I3"/>
    <mergeCell ref="O3:Q3"/>
    <mergeCell ref="K3:M3"/>
  </mergeCells>
  <printOptions horizontalCentered="1"/>
  <pageMargins left="0" right="0" top="0.5" bottom="0.25" header="0.25" footer="0"/>
  <pageSetup horizontalDpi="600" verticalDpi="600" orientation="landscape" scale="60" r:id="rId1"/>
  <headerFooter alignWithMargins="0">
    <oddHeader>&amp;RPAGE &amp;P OF &amp;N</oddHeader>
    <oddFooter>&amp;L&amp;Z&amp;F&amp;A&amp;R&amp;D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BD67"/>
  <sheetViews>
    <sheetView zoomScalePageLayoutView="0" workbookViewId="0" topLeftCell="A1">
      <pane xSplit="2" ySplit="7" topLeftCell="C8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17.8515625" defaultRowHeight="12.75"/>
  <cols>
    <col min="1" max="1" width="15.00390625" style="34" customWidth="1"/>
    <col min="2" max="2" width="2.7109375" style="34" customWidth="1"/>
    <col min="3" max="4" width="18.57421875" style="34" bestFit="1" customWidth="1"/>
    <col min="5" max="5" width="14.7109375" style="34" customWidth="1"/>
    <col min="6" max="6" width="2.421875" style="34" customWidth="1"/>
    <col min="7" max="7" width="15.7109375" style="34" bestFit="1" customWidth="1"/>
    <col min="8" max="8" width="12.8515625" style="34" bestFit="1" customWidth="1"/>
    <col min="9" max="9" width="2.8515625" style="34" customWidth="1"/>
    <col min="10" max="10" width="15.140625" style="34" bestFit="1" customWidth="1"/>
    <col min="11" max="11" width="13.28125" style="34" customWidth="1"/>
    <col min="12" max="12" width="14.7109375" style="34" customWidth="1"/>
    <col min="13" max="13" width="2.28125" style="34" customWidth="1"/>
    <col min="14" max="14" width="15.140625" style="34" bestFit="1" customWidth="1"/>
    <col min="15" max="15" width="13.28125" style="34" customWidth="1"/>
    <col min="16" max="16" width="14.7109375" style="34" customWidth="1"/>
    <col min="17" max="17" width="1.8515625" style="34" customWidth="1"/>
    <col min="18" max="18" width="15.140625" style="34" bestFit="1" customWidth="1"/>
    <col min="19" max="19" width="13.28125" style="34" customWidth="1"/>
    <col min="20" max="20" width="14.7109375" style="34" customWidth="1"/>
    <col min="21" max="21" width="2.00390625" style="34" customWidth="1"/>
    <col min="22" max="22" width="15.140625" style="34" bestFit="1" customWidth="1"/>
    <col min="23" max="23" width="13.28125" style="34" customWidth="1"/>
    <col min="24" max="24" width="14.7109375" style="34" customWidth="1"/>
    <col min="25" max="25" width="2.28125" style="34" customWidth="1"/>
    <col min="26" max="26" width="15.140625" style="34" bestFit="1" customWidth="1"/>
    <col min="27" max="27" width="13.28125" style="34" customWidth="1"/>
    <col min="28" max="28" width="14.7109375" style="34" customWidth="1"/>
    <col min="29" max="29" width="1.7109375" style="34" customWidth="1"/>
    <col min="30" max="30" width="15.140625" style="34" bestFit="1" customWidth="1"/>
    <col min="31" max="31" width="13.28125" style="34" customWidth="1"/>
    <col min="32" max="32" width="14.7109375" style="34" customWidth="1"/>
    <col min="33" max="33" width="1.8515625" style="34" customWidth="1"/>
    <col min="34" max="34" width="15.140625" style="34" bestFit="1" customWidth="1"/>
    <col min="35" max="35" width="13.28125" style="34" customWidth="1"/>
    <col min="36" max="36" width="14.7109375" style="34" customWidth="1"/>
    <col min="37" max="37" width="1.57421875" style="34" customWidth="1"/>
    <col min="38" max="38" width="15.140625" style="34" bestFit="1" customWidth="1"/>
    <col min="39" max="39" width="13.28125" style="34" customWidth="1"/>
    <col min="40" max="40" width="14.7109375" style="34" customWidth="1"/>
    <col min="41" max="41" width="1.8515625" style="34" customWidth="1"/>
    <col min="42" max="42" width="15.140625" style="34" bestFit="1" customWidth="1"/>
    <col min="43" max="43" width="13.28125" style="34" customWidth="1"/>
    <col min="44" max="44" width="14.7109375" style="34" customWidth="1"/>
    <col min="45" max="45" width="1.57421875" style="34" customWidth="1"/>
    <col min="46" max="46" width="15.140625" style="34" bestFit="1" customWidth="1"/>
    <col min="47" max="47" width="13.28125" style="34" customWidth="1"/>
    <col min="48" max="48" width="14.7109375" style="34" customWidth="1"/>
    <col min="49" max="49" width="1.57421875" style="34" customWidth="1"/>
    <col min="50" max="50" width="15.140625" style="34" bestFit="1" customWidth="1"/>
    <col min="51" max="51" width="13.28125" style="34" customWidth="1"/>
    <col min="52" max="52" width="14.7109375" style="34" customWidth="1"/>
    <col min="53" max="53" width="1.8515625" style="34" customWidth="1"/>
    <col min="54" max="54" width="15.140625" style="34" bestFit="1" customWidth="1"/>
    <col min="55" max="55" width="13.28125" style="34" customWidth="1"/>
    <col min="56" max="56" width="14.7109375" style="34" customWidth="1"/>
    <col min="57" max="62" width="17.8515625" style="192" customWidth="1"/>
    <col min="63" max="16384" width="17.8515625" style="34" customWidth="1"/>
  </cols>
  <sheetData>
    <row r="1" spans="1:22" s="125" customFormat="1" ht="13.5">
      <c r="A1" s="2" t="s">
        <v>180</v>
      </c>
      <c r="B1" s="2"/>
      <c r="I1" s="2"/>
      <c r="V1" s="181"/>
    </row>
    <row r="2" spans="1:9" s="125" customFormat="1" ht="14.25" thickBot="1">
      <c r="A2" s="182" t="s">
        <v>181</v>
      </c>
      <c r="B2" s="2"/>
      <c r="I2" s="2"/>
    </row>
    <row r="3" spans="1:56" s="125" customFormat="1" ht="14.25" thickBot="1">
      <c r="A3" s="3"/>
      <c r="B3" s="3"/>
      <c r="C3" s="183" t="s">
        <v>182</v>
      </c>
      <c r="D3" s="184"/>
      <c r="E3" s="184"/>
      <c r="I3" s="2"/>
      <c r="J3" s="183">
        <v>39660</v>
      </c>
      <c r="K3" s="184"/>
      <c r="L3" s="184"/>
      <c r="N3" s="183">
        <v>39691</v>
      </c>
      <c r="O3" s="184"/>
      <c r="P3" s="184"/>
      <c r="R3" s="183">
        <v>39721</v>
      </c>
      <c r="S3" s="184"/>
      <c r="T3" s="184"/>
      <c r="V3" s="183">
        <v>39752</v>
      </c>
      <c r="W3" s="184"/>
      <c r="X3" s="184"/>
      <c r="Z3" s="183">
        <v>39782</v>
      </c>
      <c r="AA3" s="184"/>
      <c r="AB3" s="184"/>
      <c r="AD3" s="183">
        <v>39813</v>
      </c>
      <c r="AE3" s="184"/>
      <c r="AF3" s="184"/>
      <c r="AH3" s="183">
        <v>39844</v>
      </c>
      <c r="AI3" s="184"/>
      <c r="AJ3" s="184"/>
      <c r="AL3" s="183">
        <v>39872</v>
      </c>
      <c r="AM3" s="184"/>
      <c r="AN3" s="184"/>
      <c r="AP3" s="183">
        <v>39903</v>
      </c>
      <c r="AQ3" s="184"/>
      <c r="AR3" s="184"/>
      <c r="AT3" s="183">
        <v>39933</v>
      </c>
      <c r="AU3" s="184"/>
      <c r="AV3" s="184"/>
      <c r="AX3" s="183">
        <v>39964</v>
      </c>
      <c r="AY3" s="184"/>
      <c r="AZ3" s="184"/>
      <c r="BB3" s="183">
        <v>39994</v>
      </c>
      <c r="BC3" s="184"/>
      <c r="BD3" s="184"/>
    </row>
    <row r="4" spans="1:56" s="125" customFormat="1" ht="14.25" thickBot="1">
      <c r="A4" s="8"/>
      <c r="B4" s="8"/>
      <c r="C4" s="185"/>
      <c r="D4" s="186"/>
      <c r="E4" s="187"/>
      <c r="G4" s="72" t="s">
        <v>213</v>
      </c>
      <c r="H4" s="72"/>
      <c r="I4" s="3"/>
      <c r="J4" s="51" t="s">
        <v>0</v>
      </c>
      <c r="K4" s="51" t="s">
        <v>0</v>
      </c>
      <c r="L4" s="51" t="s">
        <v>0</v>
      </c>
      <c r="M4" s="188"/>
      <c r="N4" s="51" t="s">
        <v>0</v>
      </c>
      <c r="O4" s="51" t="s">
        <v>0</v>
      </c>
      <c r="P4" s="51" t="s">
        <v>0</v>
      </c>
      <c r="Q4" s="188"/>
      <c r="R4" s="51" t="s">
        <v>0</v>
      </c>
      <c r="S4" s="51" t="s">
        <v>0</v>
      </c>
      <c r="T4" s="51" t="s">
        <v>0</v>
      </c>
      <c r="U4" s="188"/>
      <c r="V4" s="51" t="s">
        <v>0</v>
      </c>
      <c r="W4" s="51" t="s">
        <v>0</v>
      </c>
      <c r="X4" s="51" t="s">
        <v>0</v>
      </c>
      <c r="Y4" s="188"/>
      <c r="Z4" s="51" t="s">
        <v>0</v>
      </c>
      <c r="AA4" s="51" t="s">
        <v>0</v>
      </c>
      <c r="AB4" s="51" t="s">
        <v>0</v>
      </c>
      <c r="AC4" s="188"/>
      <c r="AD4" s="51" t="s">
        <v>0</v>
      </c>
      <c r="AE4" s="51" t="s">
        <v>0</v>
      </c>
      <c r="AF4" s="51" t="s">
        <v>0</v>
      </c>
      <c r="AG4" s="188"/>
      <c r="AH4" s="51" t="s">
        <v>0</v>
      </c>
      <c r="AI4" s="51" t="s">
        <v>0</v>
      </c>
      <c r="AJ4" s="51" t="s">
        <v>0</v>
      </c>
      <c r="AK4" s="188"/>
      <c r="AL4" s="51" t="s">
        <v>0</v>
      </c>
      <c r="AM4" s="51" t="s">
        <v>0</v>
      </c>
      <c r="AN4" s="51" t="s">
        <v>0</v>
      </c>
      <c r="AO4" s="188"/>
      <c r="AP4" s="51" t="s">
        <v>0</v>
      </c>
      <c r="AQ4" s="51" t="s">
        <v>0</v>
      </c>
      <c r="AR4" s="51" t="s">
        <v>0</v>
      </c>
      <c r="AS4" s="188"/>
      <c r="AT4" s="51" t="s">
        <v>0</v>
      </c>
      <c r="AU4" s="51" t="s">
        <v>0</v>
      </c>
      <c r="AV4" s="51" t="s">
        <v>0</v>
      </c>
      <c r="AW4" s="188"/>
      <c r="AX4" s="51" t="s">
        <v>0</v>
      </c>
      <c r="AY4" s="51" t="s">
        <v>0</v>
      </c>
      <c r="AZ4" s="51" t="s">
        <v>0</v>
      </c>
      <c r="BA4" s="188"/>
      <c r="BB4" s="51" t="s">
        <v>0</v>
      </c>
      <c r="BC4" s="51" t="s">
        <v>0</v>
      </c>
      <c r="BD4" s="51" t="s">
        <v>0</v>
      </c>
    </row>
    <row r="5" spans="1:56" s="125" customFormat="1" ht="13.5">
      <c r="A5" s="11"/>
      <c r="B5" s="11"/>
      <c r="C5" s="189"/>
      <c r="D5" s="189"/>
      <c r="E5" s="189"/>
      <c r="G5" s="76" t="s">
        <v>65</v>
      </c>
      <c r="H5" s="76"/>
      <c r="I5" s="11"/>
      <c r="J5" s="189" t="s">
        <v>66</v>
      </c>
      <c r="K5" s="189" t="s">
        <v>66</v>
      </c>
      <c r="L5" s="189" t="s">
        <v>67</v>
      </c>
      <c r="M5" s="188"/>
      <c r="N5" s="189" t="s">
        <v>66</v>
      </c>
      <c r="O5" s="189" t="s">
        <v>66</v>
      </c>
      <c r="P5" s="189" t="s">
        <v>67</v>
      </c>
      <c r="Q5" s="188"/>
      <c r="R5" s="189" t="s">
        <v>66</v>
      </c>
      <c r="S5" s="189" t="s">
        <v>66</v>
      </c>
      <c r="T5" s="189" t="s">
        <v>67</v>
      </c>
      <c r="U5" s="188"/>
      <c r="V5" s="189" t="s">
        <v>66</v>
      </c>
      <c r="W5" s="189" t="s">
        <v>66</v>
      </c>
      <c r="X5" s="189" t="s">
        <v>67</v>
      </c>
      <c r="Y5" s="188"/>
      <c r="Z5" s="189" t="s">
        <v>66</v>
      </c>
      <c r="AA5" s="189" t="s">
        <v>66</v>
      </c>
      <c r="AB5" s="189" t="s">
        <v>67</v>
      </c>
      <c r="AC5" s="188"/>
      <c r="AD5" s="189" t="s">
        <v>66</v>
      </c>
      <c r="AE5" s="189" t="s">
        <v>66</v>
      </c>
      <c r="AF5" s="189" t="s">
        <v>67</v>
      </c>
      <c r="AG5" s="188"/>
      <c r="AH5" s="189" t="s">
        <v>66</v>
      </c>
      <c r="AI5" s="189" t="s">
        <v>66</v>
      </c>
      <c r="AJ5" s="189" t="s">
        <v>67</v>
      </c>
      <c r="AK5" s="188"/>
      <c r="AL5" s="189" t="s">
        <v>66</v>
      </c>
      <c r="AM5" s="189" t="s">
        <v>66</v>
      </c>
      <c r="AN5" s="189" t="s">
        <v>67</v>
      </c>
      <c r="AO5" s="188"/>
      <c r="AP5" s="189" t="s">
        <v>66</v>
      </c>
      <c r="AQ5" s="189" t="s">
        <v>66</v>
      </c>
      <c r="AR5" s="189" t="s">
        <v>67</v>
      </c>
      <c r="AS5" s="188"/>
      <c r="AT5" s="189" t="s">
        <v>66</v>
      </c>
      <c r="AU5" s="189" t="s">
        <v>66</v>
      </c>
      <c r="AV5" s="189" t="s">
        <v>67</v>
      </c>
      <c r="AW5" s="188"/>
      <c r="AX5" s="189" t="s">
        <v>66</v>
      </c>
      <c r="AY5" s="189" t="s">
        <v>66</v>
      </c>
      <c r="AZ5" s="189" t="s">
        <v>67</v>
      </c>
      <c r="BA5" s="188"/>
      <c r="BB5" s="189" t="s">
        <v>66</v>
      </c>
      <c r="BC5" s="189" t="s">
        <v>66</v>
      </c>
      <c r="BD5" s="189" t="s">
        <v>67</v>
      </c>
    </row>
    <row r="6" spans="1:56" s="125" customFormat="1" ht="14.25" thickBot="1">
      <c r="A6" s="12" t="s">
        <v>1</v>
      </c>
      <c r="B6" s="12"/>
      <c r="C6" s="55" t="s">
        <v>174</v>
      </c>
      <c r="D6" s="55" t="s">
        <v>2</v>
      </c>
      <c r="E6" s="55" t="s">
        <v>6</v>
      </c>
      <c r="G6" s="78" t="s">
        <v>168</v>
      </c>
      <c r="H6" s="78" t="s">
        <v>79</v>
      </c>
      <c r="I6" s="12"/>
      <c r="J6" s="55" t="s">
        <v>69</v>
      </c>
      <c r="K6" s="55" t="s">
        <v>70</v>
      </c>
      <c r="L6" s="55" t="s">
        <v>3</v>
      </c>
      <c r="M6" s="188"/>
      <c r="N6" s="55" t="s">
        <v>69</v>
      </c>
      <c r="O6" s="55" t="s">
        <v>70</v>
      </c>
      <c r="P6" s="55" t="s">
        <v>3</v>
      </c>
      <c r="Q6" s="188"/>
      <c r="R6" s="55" t="s">
        <v>69</v>
      </c>
      <c r="S6" s="55" t="s">
        <v>70</v>
      </c>
      <c r="T6" s="55" t="s">
        <v>3</v>
      </c>
      <c r="U6" s="188"/>
      <c r="V6" s="55" t="s">
        <v>69</v>
      </c>
      <c r="W6" s="55" t="s">
        <v>70</v>
      </c>
      <c r="X6" s="55" t="s">
        <v>3</v>
      </c>
      <c r="Y6" s="188"/>
      <c r="Z6" s="55" t="s">
        <v>69</v>
      </c>
      <c r="AA6" s="55" t="s">
        <v>70</v>
      </c>
      <c r="AB6" s="55" t="s">
        <v>3</v>
      </c>
      <c r="AC6" s="188"/>
      <c r="AD6" s="55" t="s">
        <v>69</v>
      </c>
      <c r="AE6" s="55" t="s">
        <v>70</v>
      </c>
      <c r="AF6" s="55" t="s">
        <v>3</v>
      </c>
      <c r="AG6" s="188"/>
      <c r="AH6" s="55" t="s">
        <v>69</v>
      </c>
      <c r="AI6" s="55" t="s">
        <v>70</v>
      </c>
      <c r="AJ6" s="55" t="s">
        <v>3</v>
      </c>
      <c r="AK6" s="188"/>
      <c r="AL6" s="55" t="s">
        <v>69</v>
      </c>
      <c r="AM6" s="55" t="s">
        <v>70</v>
      </c>
      <c r="AN6" s="55" t="s">
        <v>3</v>
      </c>
      <c r="AO6" s="188"/>
      <c r="AP6" s="55" t="s">
        <v>69</v>
      </c>
      <c r="AQ6" s="55" t="s">
        <v>70</v>
      </c>
      <c r="AR6" s="55" t="s">
        <v>3</v>
      </c>
      <c r="AS6" s="188"/>
      <c r="AT6" s="55" t="s">
        <v>69</v>
      </c>
      <c r="AU6" s="55" t="s">
        <v>70</v>
      </c>
      <c r="AV6" s="55" t="s">
        <v>3</v>
      </c>
      <c r="AW6" s="188"/>
      <c r="AX6" s="55" t="s">
        <v>69</v>
      </c>
      <c r="AY6" s="55" t="s">
        <v>70</v>
      </c>
      <c r="AZ6" s="55" t="s">
        <v>3</v>
      </c>
      <c r="BA6" s="188"/>
      <c r="BB6" s="55" t="s">
        <v>69</v>
      </c>
      <c r="BC6" s="55" t="s">
        <v>70</v>
      </c>
      <c r="BD6" s="55" t="s">
        <v>3</v>
      </c>
    </row>
    <row r="7" spans="3:54" ht="14.25" thickBot="1">
      <c r="C7" s="47"/>
      <c r="D7" s="47"/>
      <c r="E7" s="47"/>
      <c r="J7" s="190">
        <v>35</v>
      </c>
      <c r="N7" s="191" t="s">
        <v>71</v>
      </c>
      <c r="R7" s="191" t="s">
        <v>71</v>
      </c>
      <c r="V7" s="190">
        <v>35</v>
      </c>
      <c r="Z7" s="190">
        <v>35</v>
      </c>
      <c r="AD7" s="190">
        <v>35</v>
      </c>
      <c r="AH7" s="190">
        <v>35</v>
      </c>
      <c r="AL7" s="190">
        <v>35</v>
      </c>
      <c r="AP7" s="190">
        <v>35</v>
      </c>
      <c r="AT7" s="190">
        <v>35</v>
      </c>
      <c r="AX7" s="190">
        <v>35</v>
      </c>
      <c r="BB7" s="190">
        <v>35</v>
      </c>
    </row>
    <row r="8" spans="1:56" ht="13.5">
      <c r="A8" s="15" t="s">
        <v>7</v>
      </c>
      <c r="B8" s="15"/>
      <c r="C8" s="83">
        <f aca="true" t="shared" si="0" ref="C8:C39">J8+N8+R8+V8+Z8+AD8+AH8+AL8+AP8+AT8+AX8+BB8</f>
        <v>9080347</v>
      </c>
      <c r="D8" s="120">
        <f aca="true" t="shared" si="1" ref="D8:D39">K8+O8+S8+W8+AA8+AE8+AI8+AM8+AQ8+AU8+AY8+BC8</f>
        <v>232120</v>
      </c>
      <c r="E8" s="84">
        <f>SUM(C8:D8)</f>
        <v>9312467</v>
      </c>
      <c r="G8" s="83">
        <v>8726101</v>
      </c>
      <c r="H8" s="84">
        <f aca="true" t="shared" si="2" ref="H8:H39">E8-G8</f>
        <v>586366</v>
      </c>
      <c r="I8" s="15"/>
      <c r="J8" s="83">
        <f>+'[1]cwksExp08'!$L$7</f>
        <v>729389</v>
      </c>
      <c r="K8" s="120">
        <f>+'[1]cwksExp08'!$O$7</f>
        <v>18645</v>
      </c>
      <c r="L8" s="84">
        <f aca="true" t="shared" si="3" ref="L8:L65">SUM(J8:K8)</f>
        <v>748034</v>
      </c>
      <c r="N8" s="83">
        <f>+'[1]cwksExp08'!$AB$7</f>
        <v>722767</v>
      </c>
      <c r="O8" s="120">
        <f>+'[1]cwksExp08'!$AE$7</f>
        <v>18476</v>
      </c>
      <c r="P8" s="84">
        <f aca="true" t="shared" si="4" ref="P8:P65">SUM(N8:O8)</f>
        <v>741243</v>
      </c>
      <c r="R8" s="83">
        <f>+'[1]cwksExp08'!$AR$7</f>
        <v>752581</v>
      </c>
      <c r="S8" s="120">
        <f>+'[1]cwksExp08'!$AU$7</f>
        <v>19239</v>
      </c>
      <c r="T8" s="84">
        <f aca="true" t="shared" si="5" ref="T8:T65">SUM(R8:S8)</f>
        <v>771820</v>
      </c>
      <c r="V8" s="83">
        <f>+'[1]cwksExp08'!$BH$7</f>
        <v>751155</v>
      </c>
      <c r="W8" s="120">
        <f>+'[1]cwksExp08'!$BK$7</f>
        <v>19201</v>
      </c>
      <c r="X8" s="84">
        <f aca="true" t="shared" si="6" ref="X8:X65">SUM(V8:W8)</f>
        <v>770356</v>
      </c>
      <c r="Z8" s="83">
        <f>+'[1]cwksExp08'!$BX$7</f>
        <v>777578</v>
      </c>
      <c r="AA8" s="120">
        <f>+'[1]cwksExp08'!$CA$7</f>
        <v>19880</v>
      </c>
      <c r="AB8" s="84">
        <f aca="true" t="shared" si="7" ref="AB8:AB65">SUM(Z8:AA8)</f>
        <v>797458</v>
      </c>
      <c r="AD8" s="83">
        <f>+'[1]cwksExp08'!$CN$7</f>
        <v>720860</v>
      </c>
      <c r="AE8" s="120">
        <f>+'[1]cwksExp08'!$CQ$7</f>
        <v>18425</v>
      </c>
      <c r="AF8" s="84">
        <f aca="true" t="shared" si="8" ref="AF8:AF65">SUM(AD8:AE8)</f>
        <v>739285</v>
      </c>
      <c r="AH8" s="83">
        <f>+'[1]cwksExp08'!$DD$7</f>
        <v>755227</v>
      </c>
      <c r="AI8" s="120">
        <f>+'[1]cwksExp08'!$DG$7</f>
        <v>19306</v>
      </c>
      <c r="AJ8" s="84">
        <f aca="true" t="shared" si="9" ref="AJ8:AJ65">SUM(AH8:AI8)</f>
        <v>774533</v>
      </c>
      <c r="AL8" s="83">
        <f>+'[1]cwksExp08'!$DT$7</f>
        <v>751715</v>
      </c>
      <c r="AM8" s="120">
        <f>+'[1]cwksExp08'!$DW$7</f>
        <v>19216</v>
      </c>
      <c r="AN8" s="84">
        <f aca="true" t="shared" si="10" ref="AN8:AN65">SUM(AL8:AM8)</f>
        <v>770931</v>
      </c>
      <c r="AP8" s="83">
        <f>+'[1]cwksExp08'!$EJ$7</f>
        <v>805754</v>
      </c>
      <c r="AQ8" s="120">
        <f>+'[1]cwksExp08'!$EM$7</f>
        <v>20600</v>
      </c>
      <c r="AR8" s="84">
        <f aca="true" t="shared" si="11" ref="AR8:AR65">SUM(AP8:AQ8)</f>
        <v>826354</v>
      </c>
      <c r="AT8" s="83">
        <f>+'[1]cwksExp08'!$EZ$7</f>
        <v>813731</v>
      </c>
      <c r="AU8" s="120">
        <f>+'[1]cwksExp08'!$FC$7</f>
        <v>20804</v>
      </c>
      <c r="AV8" s="84">
        <f aca="true" t="shared" si="12" ref="AV8:AV65">SUM(AT8:AU8)</f>
        <v>834535</v>
      </c>
      <c r="AX8" s="83">
        <f>+'[1]cwksExp08'!$FP$7</f>
        <v>734948</v>
      </c>
      <c r="AY8" s="120">
        <f>+'[1]cwksExp08'!$FS$7</f>
        <v>18783</v>
      </c>
      <c r="AZ8" s="84">
        <f aca="true" t="shared" si="13" ref="AZ8:AZ65">SUM(AX8:AY8)</f>
        <v>753731</v>
      </c>
      <c r="BB8" s="83">
        <f>+'[1]cwksExp08'!$GF$7</f>
        <v>764642</v>
      </c>
      <c r="BC8" s="120">
        <f>+'[1]cwksExp08'!$GI$7</f>
        <v>19545</v>
      </c>
      <c r="BD8" s="84">
        <f aca="true" t="shared" si="14" ref="BD8:BD65">SUM(BB8:BC8)</f>
        <v>784187</v>
      </c>
    </row>
    <row r="9" spans="1:56" ht="13.5">
      <c r="A9" s="15" t="s">
        <v>8</v>
      </c>
      <c r="B9" s="15"/>
      <c r="C9" s="86">
        <f t="shared" si="0"/>
        <v>10503</v>
      </c>
      <c r="D9" s="122">
        <f t="shared" si="1"/>
        <v>272</v>
      </c>
      <c r="E9" s="87">
        <f aca="true" t="shared" si="15" ref="E9:E65">SUM(C9:D9)</f>
        <v>10775</v>
      </c>
      <c r="G9" s="86">
        <v>9470</v>
      </c>
      <c r="H9" s="87">
        <f t="shared" si="2"/>
        <v>1305</v>
      </c>
      <c r="I9" s="15"/>
      <c r="J9" s="86">
        <f>+'[1]cwksExp08'!L8</f>
        <v>1023</v>
      </c>
      <c r="K9" s="122">
        <f>+'[1]cwksExp08'!O8</f>
        <v>26</v>
      </c>
      <c r="L9" s="87">
        <f t="shared" si="3"/>
        <v>1049</v>
      </c>
      <c r="N9" s="86">
        <f>+'[1]cwksExp08'!AB8</f>
        <v>20</v>
      </c>
      <c r="O9" s="122">
        <f>+'[1]cwksExp08'!AE8</f>
        <v>1</v>
      </c>
      <c r="P9" s="87">
        <f t="shared" si="4"/>
        <v>21</v>
      </c>
      <c r="R9" s="86">
        <f>+'[1]cwksExp08'!AR8</f>
        <v>20</v>
      </c>
      <c r="S9" s="122">
        <f>+'[1]cwksExp08'!AU8</f>
        <v>1</v>
      </c>
      <c r="T9" s="87">
        <f>SUM(R9:S9)</f>
        <v>21</v>
      </c>
      <c r="V9" s="86">
        <f>+'[1]cwksExp08'!BH8</f>
        <v>20</v>
      </c>
      <c r="W9" s="122">
        <f>+'[1]cwksExp08'!BK8</f>
        <v>1</v>
      </c>
      <c r="X9" s="87">
        <f t="shared" si="6"/>
        <v>21</v>
      </c>
      <c r="Z9" s="86">
        <f>+'[1]cwksExp08'!BX8</f>
        <v>3140</v>
      </c>
      <c r="AA9" s="122">
        <f>+'[1]cwksExp08'!CA8</f>
        <v>81</v>
      </c>
      <c r="AB9" s="87">
        <f t="shared" si="7"/>
        <v>3221</v>
      </c>
      <c r="AD9" s="86">
        <f>+'[1]cwksExp08'!CN8</f>
        <v>3140</v>
      </c>
      <c r="AE9" s="122">
        <f>+'[1]cwksExp08'!CQ8</f>
        <v>81</v>
      </c>
      <c r="AF9" s="87">
        <f t="shared" si="8"/>
        <v>3221</v>
      </c>
      <c r="AH9" s="86">
        <f>+'[1]cwksExp08'!DD8</f>
        <v>3140</v>
      </c>
      <c r="AI9" s="122">
        <f>+'[1]cwksExp08'!DG8</f>
        <v>81</v>
      </c>
      <c r="AJ9" s="87">
        <f t="shared" si="9"/>
        <v>3221</v>
      </c>
      <c r="AL9" s="86">
        <f>+'[1]cwksExp08'!DT8</f>
        <v>0</v>
      </c>
      <c r="AM9" s="122">
        <f>+'[1]cwksExp08'!DW8</f>
        <v>0</v>
      </c>
      <c r="AN9" s="87">
        <f t="shared" si="10"/>
        <v>0</v>
      </c>
      <c r="AP9" s="86">
        <f>+'[1]cwksExp08'!EJ8</f>
        <v>0</v>
      </c>
      <c r="AQ9" s="122">
        <f>+'[1]cwksExp08'!$EM$8</f>
        <v>0</v>
      </c>
      <c r="AR9" s="87">
        <f t="shared" si="11"/>
        <v>0</v>
      </c>
      <c r="AT9" s="86">
        <f>+'[1]cwksExp08'!EZ8</f>
        <v>0</v>
      </c>
      <c r="AU9" s="122">
        <f>+'[1]cwksExp08'!$FC$8</f>
        <v>0</v>
      </c>
      <c r="AV9" s="87">
        <f t="shared" si="12"/>
        <v>0</v>
      </c>
      <c r="AX9" s="86">
        <f>+'[1]cwksExp08'!$FP$8</f>
        <v>0</v>
      </c>
      <c r="AY9" s="122">
        <f>+'[1]cwksExp08'!FS8</f>
        <v>0</v>
      </c>
      <c r="AZ9" s="87">
        <f t="shared" si="13"/>
        <v>0</v>
      </c>
      <c r="BB9" s="86">
        <f>+'[1]cwksExp08'!GF8</f>
        <v>0</v>
      </c>
      <c r="BC9" s="122">
        <f>+'[1]cwksExp08'!GI8</f>
        <v>0</v>
      </c>
      <c r="BD9" s="87">
        <f t="shared" si="14"/>
        <v>0</v>
      </c>
    </row>
    <row r="10" spans="1:56" ht="13.5">
      <c r="A10" s="15" t="s">
        <v>9</v>
      </c>
      <c r="B10" s="15"/>
      <c r="C10" s="86">
        <f t="shared" si="0"/>
        <v>362707</v>
      </c>
      <c r="D10" s="122">
        <f t="shared" si="1"/>
        <v>9272</v>
      </c>
      <c r="E10" s="87">
        <f t="shared" si="15"/>
        <v>371979</v>
      </c>
      <c r="G10" s="86">
        <v>245617</v>
      </c>
      <c r="H10" s="87">
        <f t="shared" si="2"/>
        <v>126362</v>
      </c>
      <c r="I10" s="15"/>
      <c r="J10" s="86">
        <f>+'[1]cwksExp08'!L9</f>
        <v>19044</v>
      </c>
      <c r="K10" s="122">
        <f>+'[1]cwksExp08'!O9</f>
        <v>486</v>
      </c>
      <c r="L10" s="87">
        <f t="shared" si="3"/>
        <v>19530</v>
      </c>
      <c r="N10" s="86">
        <f>+'[1]cwksExp08'!AB9</f>
        <v>20039</v>
      </c>
      <c r="O10" s="122">
        <f>+'[1]cwksExp08'!AE9</f>
        <v>512</v>
      </c>
      <c r="P10" s="87">
        <f t="shared" si="4"/>
        <v>20551</v>
      </c>
      <c r="R10" s="86">
        <f>+'[1]cwksExp08'!AR9</f>
        <v>25163</v>
      </c>
      <c r="S10" s="122">
        <f>+'[1]cwksExp08'!AU9</f>
        <v>643</v>
      </c>
      <c r="T10" s="87">
        <f t="shared" si="5"/>
        <v>25806</v>
      </c>
      <c r="V10" s="86">
        <f>+'[1]cwksExp08'!BH9</f>
        <v>28478</v>
      </c>
      <c r="W10" s="122">
        <f>+'[1]cwksExp08'!BK9</f>
        <v>728</v>
      </c>
      <c r="X10" s="87">
        <f t="shared" si="6"/>
        <v>29206</v>
      </c>
      <c r="Z10" s="86">
        <f>+'[1]cwksExp08'!BX9</f>
        <v>25982</v>
      </c>
      <c r="AA10" s="122">
        <f>+'[1]cwksExp08'!CA9</f>
        <v>665</v>
      </c>
      <c r="AB10" s="87">
        <f t="shared" si="7"/>
        <v>26647</v>
      </c>
      <c r="AD10" s="86">
        <f>+'[1]cwksExp08'!CN9</f>
        <v>32436</v>
      </c>
      <c r="AE10" s="122">
        <f>+'[1]cwksExp08'!CQ9</f>
        <v>830</v>
      </c>
      <c r="AF10" s="87">
        <f t="shared" si="8"/>
        <v>33266</v>
      </c>
      <c r="AH10" s="86">
        <f>+'[1]cwksExp08'!DD9</f>
        <v>32262</v>
      </c>
      <c r="AI10" s="122">
        <f>+'[1]cwksExp08'!DG9</f>
        <v>825</v>
      </c>
      <c r="AJ10" s="87">
        <f t="shared" si="9"/>
        <v>33087</v>
      </c>
      <c r="AL10" s="86">
        <f>+'[1]cwksExp08'!DT9</f>
        <v>33016</v>
      </c>
      <c r="AM10" s="122">
        <f>+'[1]cwksExp08'!DW9</f>
        <v>844</v>
      </c>
      <c r="AN10" s="87">
        <f t="shared" si="10"/>
        <v>33860</v>
      </c>
      <c r="AP10" s="86">
        <f>+'[1]cwksExp08'!EJ9</f>
        <v>37495</v>
      </c>
      <c r="AQ10" s="122">
        <f>+'[1]cwksExp08'!EM9</f>
        <v>959</v>
      </c>
      <c r="AR10" s="87">
        <f t="shared" si="11"/>
        <v>38454</v>
      </c>
      <c r="AT10" s="86">
        <f>+'[1]cwksExp08'!EZ9</f>
        <v>38313</v>
      </c>
      <c r="AU10" s="122">
        <f>+'[1]cwksExp08'!FC9</f>
        <v>979</v>
      </c>
      <c r="AV10" s="87">
        <f t="shared" si="12"/>
        <v>39292</v>
      </c>
      <c r="AX10" s="86">
        <f>+'[1]cwksExp08'!FP9</f>
        <v>36975</v>
      </c>
      <c r="AY10" s="122">
        <f>+'[1]cwksExp08'!FS9</f>
        <v>945</v>
      </c>
      <c r="AZ10" s="87">
        <f>SUM(AX10:AY10)</f>
        <v>37920</v>
      </c>
      <c r="BB10" s="86">
        <f>+'[1]cwksExp08'!GF9</f>
        <v>33504</v>
      </c>
      <c r="BC10" s="122">
        <f>+'[1]cwksExp08'!GI9</f>
        <v>856</v>
      </c>
      <c r="BD10" s="87">
        <f t="shared" si="14"/>
        <v>34360</v>
      </c>
    </row>
    <row r="11" spans="1:56" ht="13.5">
      <c r="A11" s="15" t="s">
        <v>10</v>
      </c>
      <c r="B11" s="15"/>
      <c r="C11" s="86">
        <f t="shared" si="0"/>
        <v>2486704</v>
      </c>
      <c r="D11" s="122">
        <f t="shared" si="1"/>
        <v>63534</v>
      </c>
      <c r="E11" s="87">
        <f t="shared" si="15"/>
        <v>2550238</v>
      </c>
      <c r="G11" s="86">
        <v>2561045</v>
      </c>
      <c r="H11" s="87">
        <f t="shared" si="2"/>
        <v>-10807</v>
      </c>
      <c r="I11" s="15"/>
      <c r="J11" s="86">
        <f>+'[1]cwksExp08'!L10</f>
        <v>202328</v>
      </c>
      <c r="K11" s="122">
        <f>+'[1]cwksExp08'!O10</f>
        <v>5171</v>
      </c>
      <c r="L11" s="87">
        <f t="shared" si="3"/>
        <v>207499</v>
      </c>
      <c r="N11" s="86">
        <f>+'[1]cwksExp08'!AB10</f>
        <v>201915</v>
      </c>
      <c r="O11" s="122">
        <f>+'[1]cwksExp08'!AE10</f>
        <v>5160</v>
      </c>
      <c r="P11" s="87">
        <f t="shared" si="4"/>
        <v>207075</v>
      </c>
      <c r="R11" s="86">
        <f>+'[1]cwksExp08'!AR10</f>
        <v>195317</v>
      </c>
      <c r="S11" s="122">
        <f>+'[1]cwksExp08'!AU10</f>
        <v>4992</v>
      </c>
      <c r="T11" s="87">
        <f t="shared" si="5"/>
        <v>200309</v>
      </c>
      <c r="V11" s="86">
        <f>+'[1]cwksExp08'!BH10</f>
        <v>198460</v>
      </c>
      <c r="W11" s="122">
        <f>+'[1]cwksExp08'!BK10</f>
        <v>5054</v>
      </c>
      <c r="X11" s="87">
        <f t="shared" si="6"/>
        <v>203514</v>
      </c>
      <c r="Z11" s="86">
        <f>+'[1]cwksExp08'!BX10</f>
        <v>188190</v>
      </c>
      <c r="AA11" s="122">
        <f>+'[1]cwksExp08'!CA10</f>
        <v>4810</v>
      </c>
      <c r="AB11" s="87">
        <f t="shared" si="7"/>
        <v>193000</v>
      </c>
      <c r="AD11" s="86">
        <f>+'[1]cwksExp08'!CN10</f>
        <v>205554</v>
      </c>
      <c r="AE11" s="122">
        <f>+'[1]cwksExp08'!CQ10</f>
        <v>5254</v>
      </c>
      <c r="AF11" s="87">
        <f t="shared" si="8"/>
        <v>210808</v>
      </c>
      <c r="AH11" s="86">
        <f>+'[1]cwksExp08'!DD10</f>
        <v>207629</v>
      </c>
      <c r="AI11" s="122">
        <f>+'[1]cwksExp08'!DG10</f>
        <v>5306</v>
      </c>
      <c r="AJ11" s="87">
        <f t="shared" si="9"/>
        <v>212935</v>
      </c>
      <c r="AL11" s="86">
        <f>+'[1]cwksExp08'!DT10</f>
        <v>217992</v>
      </c>
      <c r="AM11" s="122">
        <f>+'[1]cwksExp08'!DW10</f>
        <v>5571</v>
      </c>
      <c r="AN11" s="87">
        <f t="shared" si="10"/>
        <v>223563</v>
      </c>
      <c r="AP11" s="86">
        <f>+'[1]cwksExp08'!EJ10</f>
        <v>218999</v>
      </c>
      <c r="AQ11" s="122">
        <f>+'[1]cwksExp08'!EM10</f>
        <v>5597</v>
      </c>
      <c r="AR11" s="87">
        <f t="shared" si="11"/>
        <v>224596</v>
      </c>
      <c r="AT11" s="86">
        <f>+'[1]cwksExp08'!EZ10</f>
        <v>219232</v>
      </c>
      <c r="AU11" s="122">
        <f>+'[1]cwksExp08'!FC10</f>
        <v>5603</v>
      </c>
      <c r="AV11" s="87">
        <f t="shared" si="12"/>
        <v>224835</v>
      </c>
      <c r="AX11" s="86">
        <f>+'[1]cwksExp08'!FP10</f>
        <v>217002</v>
      </c>
      <c r="AY11" s="122">
        <f>+'[1]cwksExp08'!FS10</f>
        <v>5545</v>
      </c>
      <c r="AZ11" s="87">
        <f t="shared" si="13"/>
        <v>222547</v>
      </c>
      <c r="BB11" s="86">
        <f>+'[1]cwksExp08'!GF10</f>
        <v>214086</v>
      </c>
      <c r="BC11" s="122">
        <f>+'[1]cwksExp08'!GI10</f>
        <v>5471</v>
      </c>
      <c r="BD11" s="87">
        <f t="shared" si="14"/>
        <v>219557</v>
      </c>
    </row>
    <row r="12" spans="1:56" ht="13.5">
      <c r="A12" s="15" t="s">
        <v>11</v>
      </c>
      <c r="B12" s="15"/>
      <c r="C12" s="86">
        <f t="shared" si="0"/>
        <v>430809</v>
      </c>
      <c r="D12" s="122">
        <f t="shared" si="1"/>
        <v>11014</v>
      </c>
      <c r="E12" s="87">
        <f t="shared" si="15"/>
        <v>441823</v>
      </c>
      <c r="G12" s="86">
        <v>291797</v>
      </c>
      <c r="H12" s="87">
        <f t="shared" si="2"/>
        <v>150026</v>
      </c>
      <c r="I12" s="15"/>
      <c r="J12" s="86">
        <f>+'[1]cwksExp08'!L11</f>
        <v>26240</v>
      </c>
      <c r="K12" s="122">
        <f>+'[1]cwksExp08'!O11</f>
        <v>670</v>
      </c>
      <c r="L12" s="87">
        <f t="shared" si="3"/>
        <v>26910</v>
      </c>
      <c r="N12" s="86">
        <f>+'[1]cwksExp08'!AB11</f>
        <v>28406</v>
      </c>
      <c r="O12" s="122">
        <f>+'[1]cwksExp08'!AE11</f>
        <v>726</v>
      </c>
      <c r="P12" s="87">
        <f t="shared" si="4"/>
        <v>29132</v>
      </c>
      <c r="R12" s="86">
        <f>+'[1]cwksExp08'!AR11</f>
        <v>27548</v>
      </c>
      <c r="S12" s="122">
        <f>+'[1]cwksExp08'!AU11</f>
        <v>704</v>
      </c>
      <c r="T12" s="87">
        <f t="shared" si="5"/>
        <v>28252</v>
      </c>
      <c r="V12" s="86">
        <f>+'[1]cwksExp08'!BH11</f>
        <v>28279</v>
      </c>
      <c r="W12" s="122">
        <f>+'[1]cwksExp08'!BK11</f>
        <v>723</v>
      </c>
      <c r="X12" s="87">
        <f t="shared" si="6"/>
        <v>29002</v>
      </c>
      <c r="Z12" s="86">
        <f>+'[1]cwksExp08'!BX11</f>
        <v>29000</v>
      </c>
      <c r="AA12" s="122">
        <f>+'[1]cwksExp08'!CA11</f>
        <v>742</v>
      </c>
      <c r="AB12" s="87">
        <f t="shared" si="7"/>
        <v>29742</v>
      </c>
      <c r="AD12" s="86">
        <f>+'[1]cwksExp08'!CN11</f>
        <v>38649</v>
      </c>
      <c r="AE12" s="122">
        <f>+'[1]cwksExp08'!CQ11</f>
        <v>988</v>
      </c>
      <c r="AF12" s="87">
        <f t="shared" si="8"/>
        <v>39637</v>
      </c>
      <c r="AH12" s="86">
        <f>+'[1]cwksExp08'!DD11</f>
        <v>43296</v>
      </c>
      <c r="AI12" s="122">
        <f>+'[1]cwksExp08'!DG11</f>
        <v>1107</v>
      </c>
      <c r="AJ12" s="87">
        <f t="shared" si="9"/>
        <v>44403</v>
      </c>
      <c r="AL12" s="86">
        <f>+'[1]cwksExp08'!DT11</f>
        <v>39542</v>
      </c>
      <c r="AM12" s="122">
        <f>+'[1]cwksExp08'!DW11</f>
        <v>1011</v>
      </c>
      <c r="AN12" s="87">
        <f t="shared" si="10"/>
        <v>40553</v>
      </c>
      <c r="AP12" s="86">
        <f>+'[1]cwksExp08'!EJ11</f>
        <v>44455</v>
      </c>
      <c r="AQ12" s="122">
        <f>+'[1]cwksExp08'!EM11</f>
        <v>1137</v>
      </c>
      <c r="AR12" s="87">
        <f t="shared" si="11"/>
        <v>45592</v>
      </c>
      <c r="AT12" s="86">
        <f>+'[1]cwksExp08'!EZ11</f>
        <v>44790</v>
      </c>
      <c r="AU12" s="122">
        <f>+'[1]cwksExp08'!FC11</f>
        <v>1145</v>
      </c>
      <c r="AV12" s="87">
        <f t="shared" si="12"/>
        <v>45935</v>
      </c>
      <c r="AX12" s="86">
        <f>+'[1]cwksExp08'!FP11</f>
        <v>39957</v>
      </c>
      <c r="AY12" s="122">
        <f>+'[1]cwksExp08'!FS11</f>
        <v>1022</v>
      </c>
      <c r="AZ12" s="87">
        <f t="shared" si="13"/>
        <v>40979</v>
      </c>
      <c r="BB12" s="86">
        <f>+'[1]cwksExp08'!GF11</f>
        <v>40647</v>
      </c>
      <c r="BC12" s="122">
        <f>+'[1]cwksExp08'!GI11</f>
        <v>1039</v>
      </c>
      <c r="BD12" s="87">
        <f t="shared" si="14"/>
        <v>41686</v>
      </c>
    </row>
    <row r="13" spans="1:56" ht="13.5">
      <c r="A13" s="15" t="s">
        <v>12</v>
      </c>
      <c r="B13" s="15"/>
      <c r="C13" s="86">
        <f t="shared" si="0"/>
        <v>127832</v>
      </c>
      <c r="D13" s="122">
        <f t="shared" si="1"/>
        <v>3267</v>
      </c>
      <c r="E13" s="87">
        <f t="shared" si="15"/>
        <v>131099</v>
      </c>
      <c r="G13" s="86">
        <v>106410</v>
      </c>
      <c r="H13" s="87">
        <f t="shared" si="2"/>
        <v>24689</v>
      </c>
      <c r="I13" s="15"/>
      <c r="J13" s="86">
        <f>+'[1]cwksExp08'!L12</f>
        <v>9515</v>
      </c>
      <c r="K13" s="122">
        <f>+'[1]cwksExp08'!O12</f>
        <v>243</v>
      </c>
      <c r="L13" s="87">
        <f t="shared" si="3"/>
        <v>9758</v>
      </c>
      <c r="N13" s="86">
        <f>+'[1]cwksExp08'!AB12</f>
        <v>10144</v>
      </c>
      <c r="O13" s="122">
        <f>+'[1]cwksExp08'!AE12</f>
        <v>259</v>
      </c>
      <c r="P13" s="87">
        <f t="shared" si="4"/>
        <v>10403</v>
      </c>
      <c r="R13" s="86">
        <f>+'[1]cwksExp08'!AR12</f>
        <v>10046</v>
      </c>
      <c r="S13" s="122">
        <f>+'[1]cwksExp08'!AU12</f>
        <v>257</v>
      </c>
      <c r="T13" s="87">
        <f t="shared" si="5"/>
        <v>10303</v>
      </c>
      <c r="V13" s="86">
        <f>+'[1]cwksExp08'!BH12</f>
        <v>10618</v>
      </c>
      <c r="W13" s="122">
        <f>+'[1]cwksExp08'!BK12</f>
        <v>271</v>
      </c>
      <c r="X13" s="87">
        <f t="shared" si="6"/>
        <v>10889</v>
      </c>
      <c r="Z13" s="86">
        <f>+'[1]cwksExp08'!BX12</f>
        <v>8899</v>
      </c>
      <c r="AA13" s="122">
        <f>+'[1]cwksExp08'!CA12</f>
        <v>227</v>
      </c>
      <c r="AB13" s="87">
        <f t="shared" si="7"/>
        <v>9126</v>
      </c>
      <c r="AD13" s="86">
        <f>+'[1]cwksExp08'!CN12</f>
        <v>8219</v>
      </c>
      <c r="AE13" s="122">
        <f>+'[1]cwksExp08'!CQ12</f>
        <v>210</v>
      </c>
      <c r="AF13" s="87">
        <f t="shared" si="8"/>
        <v>8429</v>
      </c>
      <c r="AH13" s="86">
        <f>+'[1]cwksExp08'!DD12</f>
        <v>12886</v>
      </c>
      <c r="AI13" s="122">
        <f>+'[1]cwksExp08'!DG12</f>
        <v>330</v>
      </c>
      <c r="AJ13" s="87">
        <f t="shared" si="9"/>
        <v>13216</v>
      </c>
      <c r="AL13" s="86">
        <f>+'[1]cwksExp08'!DT12</f>
        <v>9355</v>
      </c>
      <c r="AM13" s="122">
        <f>+'[1]cwksExp08'!DW12</f>
        <v>239</v>
      </c>
      <c r="AN13" s="87">
        <f t="shared" si="10"/>
        <v>9594</v>
      </c>
      <c r="AP13" s="86">
        <f>+'[1]cwksExp08'!EJ12</f>
        <v>10715</v>
      </c>
      <c r="AQ13" s="122">
        <f>+'[1]cwksExp08'!EM12</f>
        <v>274</v>
      </c>
      <c r="AR13" s="87">
        <f t="shared" si="11"/>
        <v>10989</v>
      </c>
      <c r="AT13" s="86">
        <f>+'[1]cwksExp08'!EZ12</f>
        <v>13190</v>
      </c>
      <c r="AU13" s="122">
        <f>+'[1]cwksExp08'!FC12</f>
        <v>337</v>
      </c>
      <c r="AV13" s="87">
        <f t="shared" si="12"/>
        <v>13527</v>
      </c>
      <c r="AX13" s="86">
        <f>+'[1]cwksExp08'!FP12</f>
        <v>10420</v>
      </c>
      <c r="AY13" s="122">
        <f>+'[1]cwksExp08'!FS12</f>
        <v>266</v>
      </c>
      <c r="AZ13" s="87">
        <f t="shared" si="13"/>
        <v>10686</v>
      </c>
      <c r="BB13" s="86">
        <f>+'[1]cwksExp08'!GF12</f>
        <v>13825</v>
      </c>
      <c r="BC13" s="122">
        <f>+'[1]cwksExp08'!GI12</f>
        <v>354</v>
      </c>
      <c r="BD13" s="87">
        <f t="shared" si="14"/>
        <v>14179</v>
      </c>
    </row>
    <row r="14" spans="1:56" ht="13.5">
      <c r="A14" s="15" t="s">
        <v>13</v>
      </c>
      <c r="B14" s="15"/>
      <c r="C14" s="86">
        <f t="shared" si="0"/>
        <v>4794169</v>
      </c>
      <c r="D14" s="122">
        <f t="shared" si="1"/>
        <v>122555</v>
      </c>
      <c r="E14" s="87">
        <f t="shared" si="15"/>
        <v>4916724</v>
      </c>
      <c r="G14" s="86">
        <v>3944506</v>
      </c>
      <c r="H14" s="87">
        <f t="shared" si="2"/>
        <v>972218</v>
      </c>
      <c r="I14" s="15"/>
      <c r="J14" s="86">
        <f>+'[1]cwksExp08'!L13</f>
        <v>372568</v>
      </c>
      <c r="K14" s="122">
        <f>+'[1]cwksExp08'!O13</f>
        <v>9525</v>
      </c>
      <c r="L14" s="87">
        <f t="shared" si="3"/>
        <v>382093</v>
      </c>
      <c r="N14" s="86">
        <f>+'[1]cwksExp08'!AB13</f>
        <v>355434</v>
      </c>
      <c r="O14" s="122">
        <f>+'[1]cwksExp08'!AE13</f>
        <v>9084</v>
      </c>
      <c r="P14" s="87">
        <f t="shared" si="4"/>
        <v>364518</v>
      </c>
      <c r="R14" s="86">
        <f>+'[1]cwksExp08'!AR13</f>
        <v>358847</v>
      </c>
      <c r="S14" s="122">
        <f>+'[1]cwksExp08'!AU13</f>
        <v>9174</v>
      </c>
      <c r="T14" s="87">
        <f t="shared" si="5"/>
        <v>368021</v>
      </c>
      <c r="V14" s="86">
        <f>+'[1]cwksExp08'!BH13</f>
        <v>357107</v>
      </c>
      <c r="W14" s="122">
        <f>+'[1]cwksExp08'!BK13</f>
        <v>9129</v>
      </c>
      <c r="X14" s="87">
        <f t="shared" si="6"/>
        <v>366236</v>
      </c>
      <c r="Z14" s="86">
        <f>+'[1]cwksExp08'!BX13</f>
        <v>352064</v>
      </c>
      <c r="AA14" s="122">
        <f>+'[1]cwksExp08'!CA13</f>
        <v>8999</v>
      </c>
      <c r="AB14" s="87">
        <f t="shared" si="7"/>
        <v>361063</v>
      </c>
      <c r="AD14" s="86">
        <f>+'[1]cwksExp08'!CN13</f>
        <v>395650</v>
      </c>
      <c r="AE14" s="122">
        <f>+'[1]cwksExp08'!CQ13</f>
        <v>10115</v>
      </c>
      <c r="AF14" s="87">
        <f t="shared" si="8"/>
        <v>405765</v>
      </c>
      <c r="AH14" s="86">
        <f>+'[1]cwksExp08'!DD13</f>
        <v>383175</v>
      </c>
      <c r="AI14" s="122">
        <f>+'[1]cwksExp08'!DG13</f>
        <v>9794</v>
      </c>
      <c r="AJ14" s="87">
        <f t="shared" si="9"/>
        <v>392969</v>
      </c>
      <c r="AL14" s="86">
        <f>+'[1]cwksExp08'!DT13</f>
        <v>428409</v>
      </c>
      <c r="AM14" s="122">
        <f>+'[1]cwksExp08'!DW13</f>
        <v>10952</v>
      </c>
      <c r="AN14" s="87">
        <f t="shared" si="10"/>
        <v>439361</v>
      </c>
      <c r="AP14" s="86">
        <f>+'[1]cwksExp08'!EJ13</f>
        <v>439128</v>
      </c>
      <c r="AQ14" s="122">
        <f>+'[1]cwksExp08'!EM13</f>
        <v>11227</v>
      </c>
      <c r="AR14" s="87">
        <f t="shared" si="11"/>
        <v>450355</v>
      </c>
      <c r="AT14" s="86">
        <f>+'[1]cwksExp08'!EZ13</f>
        <v>426701</v>
      </c>
      <c r="AU14" s="122">
        <f>+'[1]cwksExp08'!FC13</f>
        <v>10908</v>
      </c>
      <c r="AV14" s="87">
        <f t="shared" si="12"/>
        <v>437609</v>
      </c>
      <c r="AX14" s="86">
        <f>+'[1]cwksExp08'!FP13</f>
        <v>440494</v>
      </c>
      <c r="AY14" s="122">
        <f>+'[1]cwksExp08'!FS13</f>
        <v>11260</v>
      </c>
      <c r="AZ14" s="87">
        <f t="shared" si="13"/>
        <v>451754</v>
      </c>
      <c r="BB14" s="86">
        <f>+'[1]cwksExp08'!GF13</f>
        <v>484592</v>
      </c>
      <c r="BC14" s="122">
        <f>+'[1]cwksExp08'!GI13</f>
        <v>12388</v>
      </c>
      <c r="BD14" s="87">
        <f t="shared" si="14"/>
        <v>496980</v>
      </c>
    </row>
    <row r="15" spans="1:56" ht="13.5">
      <c r="A15" s="15" t="s">
        <v>14</v>
      </c>
      <c r="B15" s="15"/>
      <c r="C15" s="86">
        <f t="shared" si="0"/>
        <v>963299</v>
      </c>
      <c r="D15" s="122">
        <f t="shared" si="1"/>
        <v>24626</v>
      </c>
      <c r="E15" s="87">
        <f t="shared" si="15"/>
        <v>987925</v>
      </c>
      <c r="G15" s="86">
        <v>945429</v>
      </c>
      <c r="H15" s="87">
        <f t="shared" si="2"/>
        <v>42496</v>
      </c>
      <c r="I15" s="15"/>
      <c r="J15" s="86">
        <f>+'[1]cwksExp08'!L14</f>
        <v>78177</v>
      </c>
      <c r="K15" s="122">
        <f>+'[1]cwksExp08'!O14</f>
        <v>1998</v>
      </c>
      <c r="L15" s="87">
        <f t="shared" si="3"/>
        <v>80175</v>
      </c>
      <c r="N15" s="86">
        <f>+'[1]cwksExp08'!AB14</f>
        <v>75765</v>
      </c>
      <c r="O15" s="122">
        <f>+'[1]cwksExp08'!AE14</f>
        <v>1935</v>
      </c>
      <c r="P15" s="87">
        <f t="shared" si="4"/>
        <v>77700</v>
      </c>
      <c r="R15" s="86">
        <f>+'[1]cwksExp08'!AR14</f>
        <v>79988</v>
      </c>
      <c r="S15" s="122">
        <f>+'[1]cwksExp08'!AU14</f>
        <v>2045</v>
      </c>
      <c r="T15" s="87">
        <f t="shared" si="5"/>
        <v>82033</v>
      </c>
      <c r="V15" s="86">
        <f>+'[1]cwksExp08'!BH14</f>
        <v>88648</v>
      </c>
      <c r="W15" s="122">
        <f>+'[1]cwksExp08'!BK14</f>
        <v>2266</v>
      </c>
      <c r="X15" s="87">
        <f t="shared" si="6"/>
        <v>90914</v>
      </c>
      <c r="Z15" s="86">
        <f>+'[1]cwksExp08'!BX14</f>
        <v>81611</v>
      </c>
      <c r="AA15" s="122">
        <f>+'[1]cwksExp08'!CA14</f>
        <v>2087</v>
      </c>
      <c r="AB15" s="87">
        <f t="shared" si="7"/>
        <v>83698</v>
      </c>
      <c r="AD15" s="86">
        <f>+'[1]cwksExp08'!CN14</f>
        <v>81487</v>
      </c>
      <c r="AE15" s="122">
        <f>+'[1]cwksExp08'!CQ14</f>
        <v>2084</v>
      </c>
      <c r="AF15" s="87">
        <f t="shared" si="8"/>
        <v>83571</v>
      </c>
      <c r="AH15" s="86">
        <f>+'[1]cwksExp08'!DD14</f>
        <v>76980</v>
      </c>
      <c r="AI15" s="122">
        <f>+'[1]cwksExp08'!DG14</f>
        <v>1968</v>
      </c>
      <c r="AJ15" s="87">
        <f t="shared" si="9"/>
        <v>78948</v>
      </c>
      <c r="AL15" s="86">
        <f>+'[1]cwksExp08'!DT14</f>
        <v>76247</v>
      </c>
      <c r="AM15" s="122">
        <f>+'[1]cwksExp08'!DW14</f>
        <v>1949</v>
      </c>
      <c r="AN15" s="87">
        <f t="shared" si="10"/>
        <v>78196</v>
      </c>
      <c r="AP15" s="86">
        <f>+'[1]cwksExp08'!EJ14</f>
        <v>82220</v>
      </c>
      <c r="AQ15" s="122">
        <f>+'[1]cwksExp08'!EM14</f>
        <v>2102</v>
      </c>
      <c r="AR15" s="87">
        <f t="shared" si="11"/>
        <v>84322</v>
      </c>
      <c r="AT15" s="86">
        <f>+'[1]cwksExp08'!EZ14</f>
        <v>78045</v>
      </c>
      <c r="AU15" s="122">
        <f>+'[1]cwksExp08'!FC14</f>
        <v>1996</v>
      </c>
      <c r="AV15" s="87">
        <f t="shared" si="12"/>
        <v>80041</v>
      </c>
      <c r="AX15" s="86">
        <f>+'[1]cwksExp08'!FP14</f>
        <v>80025</v>
      </c>
      <c r="AY15" s="122">
        <f>+'[1]cwksExp08'!FS14</f>
        <v>2045</v>
      </c>
      <c r="AZ15" s="87">
        <f t="shared" si="13"/>
        <v>82070</v>
      </c>
      <c r="BB15" s="86">
        <f>+'[1]cwksExp08'!GF14</f>
        <v>84106</v>
      </c>
      <c r="BC15" s="122">
        <f>+'[1]cwksExp08'!GI14</f>
        <v>2151</v>
      </c>
      <c r="BD15" s="87">
        <f t="shared" si="14"/>
        <v>86257</v>
      </c>
    </row>
    <row r="16" spans="1:56" ht="13.5">
      <c r="A16" s="15" t="s">
        <v>15</v>
      </c>
      <c r="B16" s="15"/>
      <c r="C16" s="86">
        <f t="shared" si="0"/>
        <v>914112</v>
      </c>
      <c r="D16" s="122">
        <f t="shared" si="1"/>
        <v>23359</v>
      </c>
      <c r="E16" s="87">
        <f t="shared" si="15"/>
        <v>937471</v>
      </c>
      <c r="G16" s="86">
        <v>733184</v>
      </c>
      <c r="H16" s="87">
        <f t="shared" si="2"/>
        <v>204287</v>
      </c>
      <c r="I16" s="15"/>
      <c r="J16" s="86">
        <f>+'[1]cwksExp08'!L15</f>
        <v>63645</v>
      </c>
      <c r="K16" s="122">
        <f>+'[1]cwksExp08'!O15</f>
        <v>1625</v>
      </c>
      <c r="L16" s="87">
        <f t="shared" si="3"/>
        <v>65270</v>
      </c>
      <c r="N16" s="86">
        <f>+'[1]cwksExp08'!AB15</f>
        <v>71542</v>
      </c>
      <c r="O16" s="122">
        <f>+'[1]cwksExp08'!AE15</f>
        <v>1828</v>
      </c>
      <c r="P16" s="87">
        <f t="shared" si="4"/>
        <v>73370</v>
      </c>
      <c r="R16" s="86">
        <f>+'[1]cwksExp08'!AR15</f>
        <v>70022</v>
      </c>
      <c r="S16" s="122">
        <f>+'[1]cwksExp08'!AU15</f>
        <v>1789</v>
      </c>
      <c r="T16" s="87">
        <f t="shared" si="5"/>
        <v>71811</v>
      </c>
      <c r="V16" s="86">
        <f>+'[1]cwksExp08'!BH15</f>
        <v>70921</v>
      </c>
      <c r="W16" s="122">
        <f>+'[1]cwksExp08'!BK15</f>
        <v>1813</v>
      </c>
      <c r="X16" s="87">
        <f t="shared" si="6"/>
        <v>72734</v>
      </c>
      <c r="Z16" s="86">
        <f>+'[1]cwksExp08'!BX15</f>
        <v>76711</v>
      </c>
      <c r="AA16" s="122">
        <f>+'[1]cwksExp08'!CA15</f>
        <v>1960</v>
      </c>
      <c r="AB16" s="87">
        <f t="shared" si="7"/>
        <v>78671</v>
      </c>
      <c r="AD16" s="86">
        <f>+'[1]cwksExp08'!CN15</f>
        <v>82280</v>
      </c>
      <c r="AE16" s="122">
        <f>+'[1]cwksExp08'!CQ15</f>
        <v>2102</v>
      </c>
      <c r="AF16" s="87">
        <f t="shared" si="8"/>
        <v>84382</v>
      </c>
      <c r="AH16" s="86">
        <f>+'[1]cwksExp08'!DD15</f>
        <v>86010</v>
      </c>
      <c r="AI16" s="122">
        <f>+'[1]cwksExp08'!DG15</f>
        <v>2198</v>
      </c>
      <c r="AJ16" s="87">
        <f t="shared" si="9"/>
        <v>88208</v>
      </c>
      <c r="AL16" s="86">
        <f>+'[1]cwksExp08'!DT15</f>
        <v>79310</v>
      </c>
      <c r="AM16" s="122">
        <f>+'[1]cwksExp08'!DW15</f>
        <v>2027</v>
      </c>
      <c r="AN16" s="87">
        <f t="shared" si="10"/>
        <v>81337</v>
      </c>
      <c r="AP16" s="86">
        <f>+'[1]cwksExp08'!EJ15</f>
        <v>76090</v>
      </c>
      <c r="AQ16" s="122">
        <f>+'[1]cwksExp08'!EM15</f>
        <v>1945</v>
      </c>
      <c r="AR16" s="87">
        <f t="shared" si="11"/>
        <v>78035</v>
      </c>
      <c r="AT16" s="86">
        <f>+'[1]cwksExp08'!EZ15</f>
        <v>74678</v>
      </c>
      <c r="AU16" s="122">
        <f>+'[1]cwksExp08'!FC15</f>
        <v>1909</v>
      </c>
      <c r="AV16" s="87">
        <f t="shared" si="12"/>
        <v>76587</v>
      </c>
      <c r="AX16" s="86">
        <f>+'[1]cwksExp08'!FP15</f>
        <v>80942</v>
      </c>
      <c r="AY16" s="122">
        <f>+'[1]cwksExp08'!FS15</f>
        <v>2068</v>
      </c>
      <c r="AZ16" s="87">
        <f t="shared" si="13"/>
        <v>83010</v>
      </c>
      <c r="BB16" s="86">
        <f>+'[1]cwksExp08'!GF15</f>
        <v>81961</v>
      </c>
      <c r="BC16" s="122">
        <f>+'[1]cwksExp08'!GI15</f>
        <v>2095</v>
      </c>
      <c r="BD16" s="87">
        <f t="shared" si="14"/>
        <v>84056</v>
      </c>
    </row>
    <row r="17" spans="1:56" ht="13.5">
      <c r="A17" s="15" t="s">
        <v>16</v>
      </c>
      <c r="B17" s="15"/>
      <c r="C17" s="86">
        <f t="shared" si="0"/>
        <v>24684071</v>
      </c>
      <c r="D17" s="122">
        <f t="shared" si="1"/>
        <v>630945</v>
      </c>
      <c r="E17" s="87">
        <f t="shared" si="15"/>
        <v>25315016</v>
      </c>
      <c r="G17" s="86">
        <v>22402995</v>
      </c>
      <c r="H17" s="87">
        <f t="shared" si="2"/>
        <v>2912021</v>
      </c>
      <c r="I17" s="15"/>
      <c r="J17" s="86">
        <f>+'[1]cwksExp08'!L16</f>
        <v>1939635</v>
      </c>
      <c r="K17" s="122">
        <f>+'[1]cwksExp08'!O16</f>
        <v>49581</v>
      </c>
      <c r="L17" s="87">
        <f t="shared" si="3"/>
        <v>1989216</v>
      </c>
      <c r="N17" s="86">
        <f>+'[1]cwksExp08'!AB16</f>
        <v>1941810</v>
      </c>
      <c r="O17" s="122">
        <f>+'[1]cwksExp08'!AE16</f>
        <v>49633</v>
      </c>
      <c r="P17" s="87">
        <f t="shared" si="4"/>
        <v>1991443</v>
      </c>
      <c r="R17" s="86">
        <f>+'[1]cwksExp08'!AR16</f>
        <v>1977434</v>
      </c>
      <c r="S17" s="122">
        <f>+'[1]cwksExp08'!AU16</f>
        <v>50546</v>
      </c>
      <c r="T17" s="87">
        <f t="shared" si="5"/>
        <v>2027980</v>
      </c>
      <c r="V17" s="86">
        <f>+'[1]cwksExp08'!BH16</f>
        <v>1975425</v>
      </c>
      <c r="W17" s="122">
        <f>+'[1]cwksExp08'!BK16</f>
        <v>50491</v>
      </c>
      <c r="X17" s="87">
        <f t="shared" si="6"/>
        <v>2025916</v>
      </c>
      <c r="Z17" s="86">
        <f>+'[1]cwksExp08'!BX16</f>
        <v>1993386</v>
      </c>
      <c r="AA17" s="122">
        <f>+'[1]cwksExp08'!CA16</f>
        <v>50953</v>
      </c>
      <c r="AB17" s="87">
        <f t="shared" si="7"/>
        <v>2044339</v>
      </c>
      <c r="AD17" s="86">
        <f>+'[1]cwksExp08'!CN16</f>
        <v>2077551</v>
      </c>
      <c r="AE17" s="122">
        <f>+'[1]cwksExp08'!CQ16</f>
        <v>53106</v>
      </c>
      <c r="AF17" s="87">
        <f t="shared" si="8"/>
        <v>2130657</v>
      </c>
      <c r="AH17" s="86">
        <f>+'[1]cwksExp08'!DD16</f>
        <v>2100251</v>
      </c>
      <c r="AI17" s="122">
        <f>+'[1]cwksExp08'!DG16</f>
        <v>53685</v>
      </c>
      <c r="AJ17" s="87">
        <f t="shared" si="9"/>
        <v>2153936</v>
      </c>
      <c r="AL17" s="86">
        <f>+'[1]cwksExp08'!DT16</f>
        <v>2080173</v>
      </c>
      <c r="AM17" s="122">
        <f>+'[1]cwksExp08'!DW16</f>
        <v>53169</v>
      </c>
      <c r="AN17" s="87">
        <f t="shared" si="10"/>
        <v>2133342</v>
      </c>
      <c r="AP17" s="86">
        <f>+'[1]cwksExp08'!EJ16</f>
        <v>2128579</v>
      </c>
      <c r="AQ17" s="122">
        <f>+'[1]cwksExp08'!EM16</f>
        <v>54408</v>
      </c>
      <c r="AR17" s="87">
        <f t="shared" si="11"/>
        <v>2182987</v>
      </c>
      <c r="AT17" s="86">
        <f>+'[1]cwksExp08'!EZ16</f>
        <v>2149289</v>
      </c>
      <c r="AU17" s="122">
        <f>+'[1]cwksExp08'!FC16</f>
        <v>54938</v>
      </c>
      <c r="AV17" s="87">
        <f t="shared" si="12"/>
        <v>2204227</v>
      </c>
      <c r="AX17" s="86">
        <f>+'[1]cwksExp08'!FP16</f>
        <v>2147581</v>
      </c>
      <c r="AY17" s="122">
        <f>+'[1]cwksExp08'!FS16</f>
        <v>54893</v>
      </c>
      <c r="AZ17" s="87">
        <f t="shared" si="13"/>
        <v>2202474</v>
      </c>
      <c r="BB17" s="86">
        <f>+'[1]cwksExp08'!GF16</f>
        <v>2172957</v>
      </c>
      <c r="BC17" s="122">
        <f>+'[1]cwksExp08'!GI16</f>
        <v>55542</v>
      </c>
      <c r="BD17" s="87">
        <f t="shared" si="14"/>
        <v>2228499</v>
      </c>
    </row>
    <row r="18" spans="1:56" ht="13.5">
      <c r="A18" s="15" t="s">
        <v>17</v>
      </c>
      <c r="B18" s="15"/>
      <c r="C18" s="86">
        <f t="shared" si="0"/>
        <v>397998</v>
      </c>
      <c r="D18" s="122">
        <f t="shared" si="1"/>
        <v>10311</v>
      </c>
      <c r="E18" s="87">
        <f t="shared" si="15"/>
        <v>408309</v>
      </c>
      <c r="G18" s="86">
        <v>355175</v>
      </c>
      <c r="H18" s="87">
        <f t="shared" si="2"/>
        <v>53134</v>
      </c>
      <c r="I18" s="15"/>
      <c r="J18" s="86">
        <f>+'[1]cwksExp08'!L17</f>
        <v>33473</v>
      </c>
      <c r="K18" s="122">
        <f>+'[1]cwksExp08'!O17</f>
        <v>855</v>
      </c>
      <c r="L18" s="87">
        <f t="shared" si="3"/>
        <v>34328</v>
      </c>
      <c r="N18" s="86">
        <f>+'[1]cwksExp08'!AB17</f>
        <v>29294</v>
      </c>
      <c r="O18" s="122">
        <f>+'[1]cwksExp08'!AE17</f>
        <v>748</v>
      </c>
      <c r="P18" s="87">
        <f t="shared" si="4"/>
        <v>30042</v>
      </c>
      <c r="R18" s="86">
        <f>+'[1]cwksExp08'!AR17</f>
        <v>26754</v>
      </c>
      <c r="S18" s="122">
        <f>+'[1]cwksExp08'!AU17</f>
        <v>684</v>
      </c>
      <c r="T18" s="87">
        <f t="shared" si="5"/>
        <v>27438</v>
      </c>
      <c r="V18" s="86">
        <f>+'[1]cwksExp08'!BH17</f>
        <v>27904</v>
      </c>
      <c r="W18" s="122">
        <f>+'[1]cwksExp08'!BK17</f>
        <v>713</v>
      </c>
      <c r="X18" s="87">
        <f t="shared" si="6"/>
        <v>28617</v>
      </c>
      <c r="Z18" s="86">
        <f>+'[1]cwksExp08'!BX17</f>
        <v>29010</v>
      </c>
      <c r="AA18" s="122">
        <f>+'[1]cwksExp08'!CA17</f>
        <v>742</v>
      </c>
      <c r="AB18" s="87">
        <f t="shared" si="7"/>
        <v>29752</v>
      </c>
      <c r="AD18" s="86">
        <f>+'[1]cwksExp08'!CN17</f>
        <v>37362</v>
      </c>
      <c r="AE18" s="122">
        <f>+'[1]cwksExp08'!CQ17</f>
        <v>955</v>
      </c>
      <c r="AF18" s="87">
        <f t="shared" si="8"/>
        <v>38317</v>
      </c>
      <c r="AH18" s="86">
        <f>+'[1]cwksExp08'!DD17</f>
        <v>34088</v>
      </c>
      <c r="AI18" s="122">
        <f>+'[1]cwksExp08'!DG17</f>
        <v>871</v>
      </c>
      <c r="AJ18" s="87">
        <f t="shared" si="9"/>
        <v>34959</v>
      </c>
      <c r="AL18" s="86">
        <f>+'[1]cwksExp08'!DT17</f>
        <v>34137</v>
      </c>
      <c r="AM18" s="122">
        <f>+'[1]cwksExp08'!DW17</f>
        <v>873</v>
      </c>
      <c r="AN18" s="87">
        <f t="shared" si="10"/>
        <v>35010</v>
      </c>
      <c r="AP18" s="86">
        <f>+'[1]cwksExp08'!EJ17</f>
        <v>36954</v>
      </c>
      <c r="AQ18" s="122">
        <f>+'[1]cwksExp08'!EM17</f>
        <v>1061</v>
      </c>
      <c r="AR18" s="87">
        <f t="shared" si="11"/>
        <v>38015</v>
      </c>
      <c r="AT18" s="86">
        <f>+'[1]cwksExp08'!EZ17</f>
        <v>36607</v>
      </c>
      <c r="AU18" s="122">
        <f>+'[1]cwksExp08'!FC17</f>
        <v>943</v>
      </c>
      <c r="AV18" s="87">
        <f t="shared" si="12"/>
        <v>37550</v>
      </c>
      <c r="AX18" s="86">
        <f>+'[1]cwksExp08'!FP17</f>
        <v>35392</v>
      </c>
      <c r="AY18" s="122">
        <f>+'[1]cwksExp08'!FS17</f>
        <v>905</v>
      </c>
      <c r="AZ18" s="87">
        <f t="shared" si="13"/>
        <v>36297</v>
      </c>
      <c r="BB18" s="86">
        <f>+'[1]cwksExp08'!GF17</f>
        <v>37023</v>
      </c>
      <c r="BC18" s="122">
        <f>+'[1]cwksExp08'!GI17</f>
        <v>961</v>
      </c>
      <c r="BD18" s="87">
        <f t="shared" si="14"/>
        <v>37984</v>
      </c>
    </row>
    <row r="19" spans="1:56" ht="13.5">
      <c r="A19" s="15" t="s">
        <v>18</v>
      </c>
      <c r="B19" s="15"/>
      <c r="C19" s="86">
        <f t="shared" si="0"/>
        <v>1174237</v>
      </c>
      <c r="D19" s="122">
        <f t="shared" si="1"/>
        <v>30012</v>
      </c>
      <c r="E19" s="87">
        <f t="shared" si="15"/>
        <v>1204249</v>
      </c>
      <c r="G19" s="86">
        <v>1209038</v>
      </c>
      <c r="H19" s="87">
        <f t="shared" si="2"/>
        <v>-4789</v>
      </c>
      <c r="I19" s="15"/>
      <c r="J19" s="86">
        <f>+'[1]cwksExp08'!L18</f>
        <v>92460</v>
      </c>
      <c r="K19" s="122">
        <f>+'[1]cwksExp08'!O18</f>
        <v>2363</v>
      </c>
      <c r="L19" s="87">
        <f t="shared" si="3"/>
        <v>94823</v>
      </c>
      <c r="N19" s="86">
        <f>+'[1]cwksExp08'!AB18</f>
        <v>87691</v>
      </c>
      <c r="O19" s="122">
        <f>+'[1]cwksExp08'!AE18</f>
        <v>2241</v>
      </c>
      <c r="P19" s="87">
        <f t="shared" si="4"/>
        <v>89932</v>
      </c>
      <c r="R19" s="86">
        <f>+'[1]cwksExp08'!AR18</f>
        <v>93081</v>
      </c>
      <c r="S19" s="122">
        <f>+'[1]cwksExp08'!AU18</f>
        <v>2379</v>
      </c>
      <c r="T19" s="87">
        <f t="shared" si="5"/>
        <v>95460</v>
      </c>
      <c r="V19" s="86">
        <f>+'[1]cwksExp08'!BH18</f>
        <v>92203</v>
      </c>
      <c r="W19" s="122">
        <f>+'[1]cwksExp08'!BK18</f>
        <v>2357</v>
      </c>
      <c r="X19" s="87">
        <f t="shared" si="6"/>
        <v>94560</v>
      </c>
      <c r="Z19" s="86">
        <f>+'[1]cwksExp08'!BX18</f>
        <v>89846</v>
      </c>
      <c r="AA19" s="122">
        <f>+'[1]cwksExp08'!CA18</f>
        <v>2297</v>
      </c>
      <c r="AB19" s="87">
        <f t="shared" si="7"/>
        <v>92143</v>
      </c>
      <c r="AD19" s="86">
        <f>+'[1]cwksExp08'!CN18</f>
        <v>92687</v>
      </c>
      <c r="AE19" s="122">
        <f>+'[1]cwksExp08'!CQ18</f>
        <v>2369</v>
      </c>
      <c r="AF19" s="87">
        <f t="shared" si="8"/>
        <v>95056</v>
      </c>
      <c r="AH19" s="86">
        <f>+'[1]cwksExp08'!DD18</f>
        <v>98873</v>
      </c>
      <c r="AI19" s="122">
        <f>+'[1]cwksExp08'!DG18</f>
        <v>2527</v>
      </c>
      <c r="AJ19" s="87">
        <f t="shared" si="9"/>
        <v>101400</v>
      </c>
      <c r="AL19" s="86">
        <f>+'[1]cwksExp08'!DT18</f>
        <v>88885</v>
      </c>
      <c r="AM19" s="122">
        <f>+'[1]cwksExp08'!DW18</f>
        <v>2271</v>
      </c>
      <c r="AN19" s="87">
        <f t="shared" si="10"/>
        <v>91156</v>
      </c>
      <c r="AP19" s="86">
        <f>+'[1]cwksExp08'!EJ18</f>
        <v>111633</v>
      </c>
      <c r="AQ19" s="122">
        <f>+'[1]cwksExp08'!EM18</f>
        <v>2854</v>
      </c>
      <c r="AR19" s="87">
        <f t="shared" si="11"/>
        <v>114487</v>
      </c>
      <c r="AT19" s="86">
        <f>+'[1]cwksExp08'!EZ18</f>
        <v>112158</v>
      </c>
      <c r="AU19" s="122">
        <f>+'[1]cwksExp08'!FC18</f>
        <v>2867</v>
      </c>
      <c r="AV19" s="87">
        <f t="shared" si="12"/>
        <v>115025</v>
      </c>
      <c r="AX19" s="86">
        <f>+'[1]cwksExp08'!FP18</f>
        <v>103685</v>
      </c>
      <c r="AY19" s="122">
        <f>+'[1]cwksExp08'!FS18</f>
        <v>2649</v>
      </c>
      <c r="AZ19" s="87">
        <f t="shared" si="13"/>
        <v>106334</v>
      </c>
      <c r="BB19" s="86">
        <f>+'[1]cwksExp08'!GF18</f>
        <v>111035</v>
      </c>
      <c r="BC19" s="122">
        <f>+'[1]cwksExp08'!GI18</f>
        <v>2838</v>
      </c>
      <c r="BD19" s="87">
        <f t="shared" si="14"/>
        <v>113873</v>
      </c>
    </row>
    <row r="20" spans="1:56" ht="13.5">
      <c r="A20" s="15" t="s">
        <v>19</v>
      </c>
      <c r="B20" s="15"/>
      <c r="C20" s="86">
        <f t="shared" si="0"/>
        <v>3715753</v>
      </c>
      <c r="D20" s="122">
        <f t="shared" si="1"/>
        <v>94952</v>
      </c>
      <c r="E20" s="87">
        <f t="shared" si="15"/>
        <v>3810705</v>
      </c>
      <c r="G20" s="86">
        <v>3258263</v>
      </c>
      <c r="H20" s="87">
        <f t="shared" si="2"/>
        <v>552442</v>
      </c>
      <c r="I20" s="15"/>
      <c r="J20" s="86">
        <f>+'[1]cwksExp08'!L19</f>
        <v>305052</v>
      </c>
      <c r="K20" s="122">
        <f>+'[1]cwksExp08'!O19</f>
        <v>7797</v>
      </c>
      <c r="L20" s="87">
        <f t="shared" si="3"/>
        <v>312849</v>
      </c>
      <c r="N20" s="86">
        <f>+'[1]cwksExp08'!AB19</f>
        <v>286836</v>
      </c>
      <c r="O20" s="122">
        <f>+'[1]cwksExp08'!AE19</f>
        <v>7330</v>
      </c>
      <c r="P20" s="87">
        <f t="shared" si="4"/>
        <v>294166</v>
      </c>
      <c r="R20" s="86">
        <f>+'[1]cwksExp08'!AR19</f>
        <v>289512</v>
      </c>
      <c r="S20" s="122">
        <f>+'[1]cwksExp08'!AU19</f>
        <v>7398</v>
      </c>
      <c r="T20" s="87">
        <f t="shared" si="5"/>
        <v>296910</v>
      </c>
      <c r="V20" s="86">
        <f>+'[1]cwksExp08'!BH19</f>
        <v>294692</v>
      </c>
      <c r="W20" s="122">
        <f>+'[1]cwksExp08'!BK19</f>
        <v>7530</v>
      </c>
      <c r="X20" s="87">
        <f t="shared" si="6"/>
        <v>302222</v>
      </c>
      <c r="Z20" s="86">
        <f>+'[1]cwksExp08'!BX19</f>
        <v>299326</v>
      </c>
      <c r="AA20" s="122">
        <f>+'[1]cwksExp08'!CA19</f>
        <v>7649</v>
      </c>
      <c r="AB20" s="87">
        <f t="shared" si="7"/>
        <v>306975</v>
      </c>
      <c r="AD20" s="86">
        <f>+'[1]cwksExp08'!CN19</f>
        <v>316427</v>
      </c>
      <c r="AE20" s="122">
        <f>+'[1]cwksExp08'!CQ19</f>
        <v>8087</v>
      </c>
      <c r="AF20" s="87">
        <f t="shared" si="8"/>
        <v>324514</v>
      </c>
      <c r="AH20" s="86">
        <f>+'[1]cwksExp08'!DD19</f>
        <v>315706</v>
      </c>
      <c r="AI20" s="122">
        <f>+'[1]cwksExp08'!DG19</f>
        <v>8068</v>
      </c>
      <c r="AJ20" s="87">
        <f t="shared" si="9"/>
        <v>323774</v>
      </c>
      <c r="AL20" s="86">
        <f>+'[1]cwksExp08'!DT19</f>
        <v>303289</v>
      </c>
      <c r="AM20" s="122">
        <f>+'[1]cwksExp08'!DW19</f>
        <v>7749</v>
      </c>
      <c r="AN20" s="87">
        <f t="shared" si="10"/>
        <v>311038</v>
      </c>
      <c r="AP20" s="86">
        <f>+'[1]cwksExp08'!EJ19</f>
        <v>318848</v>
      </c>
      <c r="AQ20" s="122">
        <f>+'[1]cwksExp08'!EM19</f>
        <v>8147</v>
      </c>
      <c r="AR20" s="87">
        <f t="shared" si="11"/>
        <v>326995</v>
      </c>
      <c r="AT20" s="86">
        <f>+'[1]cwksExp08'!EZ19</f>
        <v>321571</v>
      </c>
      <c r="AU20" s="122">
        <f>+'[1]cwksExp08'!FC19</f>
        <v>8216</v>
      </c>
      <c r="AV20" s="87">
        <f t="shared" si="12"/>
        <v>329787</v>
      </c>
      <c r="AX20" s="86">
        <f>+'[1]cwksExp08'!FP19</f>
        <v>330915</v>
      </c>
      <c r="AY20" s="122">
        <f>+'[1]cwksExp08'!FS19</f>
        <v>8456</v>
      </c>
      <c r="AZ20" s="87">
        <f t="shared" si="13"/>
        <v>339371</v>
      </c>
      <c r="BB20" s="86">
        <f>+'[1]cwksExp08'!GF19</f>
        <v>333579</v>
      </c>
      <c r="BC20" s="122">
        <f>+'[1]cwksExp08'!GI19</f>
        <v>8525</v>
      </c>
      <c r="BD20" s="87">
        <f t="shared" si="14"/>
        <v>342104</v>
      </c>
    </row>
    <row r="21" spans="1:56" ht="13.5">
      <c r="A21" s="15" t="s">
        <v>20</v>
      </c>
      <c r="B21" s="15"/>
      <c r="C21" s="86">
        <f t="shared" si="0"/>
        <v>109932</v>
      </c>
      <c r="D21" s="122">
        <f t="shared" si="1"/>
        <v>2808</v>
      </c>
      <c r="E21" s="87">
        <f t="shared" si="15"/>
        <v>112740</v>
      </c>
      <c r="G21" s="86">
        <v>118048</v>
      </c>
      <c r="H21" s="87">
        <f t="shared" si="2"/>
        <v>-5308</v>
      </c>
      <c r="I21" s="15"/>
      <c r="J21" s="86">
        <f>+'[1]cwksExp08'!L20</f>
        <v>8848</v>
      </c>
      <c r="K21" s="122">
        <f>+'[1]cwksExp08'!O20</f>
        <v>226</v>
      </c>
      <c r="L21" s="87">
        <f t="shared" si="3"/>
        <v>9074</v>
      </c>
      <c r="N21" s="86">
        <f>+'[1]cwksExp08'!AB20</f>
        <v>9849</v>
      </c>
      <c r="O21" s="122">
        <f>+'[1]cwksExp08'!AE20</f>
        <v>252</v>
      </c>
      <c r="P21" s="87">
        <f t="shared" si="4"/>
        <v>10101</v>
      </c>
      <c r="R21" s="86">
        <f>+'[1]cwksExp08'!AR20</f>
        <v>10812</v>
      </c>
      <c r="S21" s="122">
        <f>+'[1]cwksExp08'!AU20</f>
        <v>276</v>
      </c>
      <c r="T21" s="87">
        <f t="shared" si="5"/>
        <v>11088</v>
      </c>
      <c r="V21" s="86">
        <f>+'[1]cwksExp08'!BH20</f>
        <v>10889</v>
      </c>
      <c r="W21" s="122">
        <f>+'[1]cwksExp08'!BK20</f>
        <v>278</v>
      </c>
      <c r="X21" s="87">
        <f t="shared" si="6"/>
        <v>11167</v>
      </c>
      <c r="Z21" s="86">
        <f>+'[1]cwksExp08'!BX20</f>
        <v>10573</v>
      </c>
      <c r="AA21" s="122">
        <f>+'[1]cwksExp08'!CA20</f>
        <v>270</v>
      </c>
      <c r="AB21" s="87">
        <f t="shared" si="7"/>
        <v>10843</v>
      </c>
      <c r="AD21" s="86">
        <f>+'[1]cwksExp08'!CN20</f>
        <v>8724</v>
      </c>
      <c r="AE21" s="122">
        <f>+'[1]cwksExp08'!CQ20</f>
        <v>223</v>
      </c>
      <c r="AF21" s="87">
        <f t="shared" si="8"/>
        <v>8947</v>
      </c>
      <c r="AH21" s="86">
        <f>+'[1]cwksExp08'!DD20</f>
        <v>7616</v>
      </c>
      <c r="AI21" s="122">
        <f>+'[1]cwksExp08'!DG20</f>
        <v>195</v>
      </c>
      <c r="AJ21" s="87">
        <f t="shared" si="9"/>
        <v>7811</v>
      </c>
      <c r="AL21" s="86">
        <f>+'[1]cwksExp08'!DT20</f>
        <v>7804</v>
      </c>
      <c r="AM21" s="122">
        <f>+'[1]cwksExp08'!DW20</f>
        <v>200</v>
      </c>
      <c r="AN21" s="87">
        <f t="shared" si="10"/>
        <v>8004</v>
      </c>
      <c r="AP21" s="86">
        <f>+'[1]cwksExp08'!EJ20</f>
        <v>12182</v>
      </c>
      <c r="AQ21" s="122">
        <f>+'[1]cwksExp08'!EM20</f>
        <v>311</v>
      </c>
      <c r="AR21" s="87">
        <f t="shared" si="11"/>
        <v>12493</v>
      </c>
      <c r="AT21" s="86">
        <f>+'[1]cwksExp08'!EZ20</f>
        <v>8087</v>
      </c>
      <c r="AU21" s="122">
        <f>+'[1]cwksExp08'!FC20</f>
        <v>206</v>
      </c>
      <c r="AV21" s="87">
        <f t="shared" si="12"/>
        <v>8293</v>
      </c>
      <c r="AX21" s="86">
        <f>+'[1]cwksExp08'!FP20</f>
        <v>7743</v>
      </c>
      <c r="AY21" s="122">
        <f>+'[1]cwksExp08'!FS20</f>
        <v>197</v>
      </c>
      <c r="AZ21" s="87">
        <f t="shared" si="13"/>
        <v>7940</v>
      </c>
      <c r="BB21" s="86">
        <f>+'[1]cwksExp08'!GF20</f>
        <v>6805</v>
      </c>
      <c r="BC21" s="122">
        <f>+'[1]cwksExp08'!GI20</f>
        <v>174</v>
      </c>
      <c r="BD21" s="87">
        <f t="shared" si="14"/>
        <v>6979</v>
      </c>
    </row>
    <row r="22" spans="1:56" ht="13.5">
      <c r="A22" s="15" t="s">
        <v>21</v>
      </c>
      <c r="B22" s="15"/>
      <c r="C22" s="86">
        <f t="shared" si="0"/>
        <v>9669653</v>
      </c>
      <c r="D22" s="122">
        <f t="shared" si="1"/>
        <v>249209</v>
      </c>
      <c r="E22" s="87">
        <f t="shared" si="15"/>
        <v>9918862</v>
      </c>
      <c r="G22" s="86">
        <v>8627146</v>
      </c>
      <c r="H22" s="87">
        <f t="shared" si="2"/>
        <v>1291716</v>
      </c>
      <c r="I22" s="15"/>
      <c r="J22" s="86">
        <f>+'[1]cwksExp08'!L21</f>
        <v>761555</v>
      </c>
      <c r="K22" s="122">
        <f>+'[1]cwksExp08'!O21</f>
        <v>19650</v>
      </c>
      <c r="L22" s="87">
        <f t="shared" si="3"/>
        <v>781205</v>
      </c>
      <c r="N22" s="86">
        <f>+'[1]cwksExp08'!AB21</f>
        <v>741225</v>
      </c>
      <c r="O22" s="122">
        <f>+'[1]cwksExp08'!AE21</f>
        <v>19037</v>
      </c>
      <c r="P22" s="87">
        <f t="shared" si="4"/>
        <v>760262</v>
      </c>
      <c r="R22" s="86">
        <f>+'[1]cwksExp08'!AR21</f>
        <v>761018</v>
      </c>
      <c r="S22" s="122">
        <f>+'[1]cwksExp08'!AU21</f>
        <v>19498</v>
      </c>
      <c r="T22" s="87">
        <f t="shared" si="5"/>
        <v>780516</v>
      </c>
      <c r="V22" s="86">
        <f>+'[1]cwksExp08'!BH21</f>
        <v>743671</v>
      </c>
      <c r="W22" s="122">
        <f>+'[1]cwksExp08'!BK21</f>
        <v>19097</v>
      </c>
      <c r="X22" s="87">
        <f t="shared" si="6"/>
        <v>762768</v>
      </c>
      <c r="Z22" s="86">
        <f>+'[1]cwksExp08'!BX21</f>
        <v>752797</v>
      </c>
      <c r="AA22" s="122">
        <f>+'[1]cwksExp08'!CA21</f>
        <v>19256</v>
      </c>
      <c r="AB22" s="87">
        <f t="shared" si="7"/>
        <v>772053</v>
      </c>
      <c r="AD22" s="86">
        <f>+'[1]cwksExp08'!CN21</f>
        <v>791815</v>
      </c>
      <c r="AE22" s="122">
        <f>+'[1]cwksExp08'!CQ21</f>
        <v>20387</v>
      </c>
      <c r="AF22" s="87">
        <f t="shared" si="8"/>
        <v>812202</v>
      </c>
      <c r="AH22" s="86">
        <f>+'[1]cwksExp08'!DD21</f>
        <v>803559</v>
      </c>
      <c r="AI22" s="122">
        <f>+'[1]cwksExp08'!DG21</f>
        <v>20785</v>
      </c>
      <c r="AJ22" s="87">
        <f t="shared" si="9"/>
        <v>824344</v>
      </c>
      <c r="AL22" s="86">
        <f>+'[1]cwksExp08'!DT21</f>
        <v>827913</v>
      </c>
      <c r="AM22" s="122">
        <f>+'[1]cwksExp08'!DW21</f>
        <v>21210</v>
      </c>
      <c r="AN22" s="87">
        <f t="shared" si="10"/>
        <v>849123</v>
      </c>
      <c r="AP22" s="86">
        <f>+'[1]cwksExp08'!EJ21</f>
        <v>850164</v>
      </c>
      <c r="AQ22" s="122">
        <f>+'[1]cwksExp08'!EM21</f>
        <v>22125</v>
      </c>
      <c r="AR22" s="87">
        <f t="shared" si="11"/>
        <v>872289</v>
      </c>
      <c r="AT22" s="86">
        <f>+'[1]cwksExp08'!EZ21</f>
        <v>883087</v>
      </c>
      <c r="AU22" s="122">
        <f>+'[1]cwksExp08'!FC21</f>
        <v>22800</v>
      </c>
      <c r="AV22" s="87">
        <f t="shared" si="12"/>
        <v>905887</v>
      </c>
      <c r="AX22" s="86">
        <f>+'[1]cwksExp08'!FP21</f>
        <v>875008</v>
      </c>
      <c r="AY22" s="122">
        <f>+'[1]cwksExp08'!FS21</f>
        <v>22531</v>
      </c>
      <c r="AZ22" s="87">
        <f t="shared" si="13"/>
        <v>897539</v>
      </c>
      <c r="BB22" s="86">
        <f>+'[1]cwksExp08'!GF21</f>
        <v>877841</v>
      </c>
      <c r="BC22" s="122">
        <f>+'[1]cwksExp08'!GI21</f>
        <v>22833</v>
      </c>
      <c r="BD22" s="87">
        <f t="shared" si="14"/>
        <v>900674</v>
      </c>
    </row>
    <row r="23" spans="1:56" ht="13.5">
      <c r="A23" s="15" t="s">
        <v>22</v>
      </c>
      <c r="B23" s="15"/>
      <c r="C23" s="86">
        <f t="shared" si="0"/>
        <v>1784301</v>
      </c>
      <c r="D23" s="122">
        <f t="shared" si="1"/>
        <v>45593</v>
      </c>
      <c r="E23" s="87">
        <f t="shared" si="15"/>
        <v>1829894</v>
      </c>
      <c r="G23" s="86">
        <v>1549442</v>
      </c>
      <c r="H23" s="87">
        <f t="shared" si="2"/>
        <v>280452</v>
      </c>
      <c r="I23" s="15"/>
      <c r="J23" s="86">
        <f>+'[1]cwksExp08'!L22</f>
        <v>137808</v>
      </c>
      <c r="K23" s="122">
        <f>+'[1]cwksExp08'!O22</f>
        <v>3521</v>
      </c>
      <c r="L23" s="87">
        <f t="shared" si="3"/>
        <v>141329</v>
      </c>
      <c r="N23" s="86">
        <f>+'[1]cwksExp08'!AB22</f>
        <v>134596</v>
      </c>
      <c r="O23" s="122">
        <f>+'[1]cwksExp08'!AE22</f>
        <v>3440</v>
      </c>
      <c r="P23" s="87">
        <f t="shared" si="4"/>
        <v>138036</v>
      </c>
      <c r="R23" s="86">
        <f>+'[1]cwksExp08'!AR22</f>
        <v>140544</v>
      </c>
      <c r="S23" s="122">
        <f>+'[1]cwksExp08'!AU22</f>
        <v>3591</v>
      </c>
      <c r="T23" s="87">
        <f t="shared" si="5"/>
        <v>144135</v>
      </c>
      <c r="V23" s="86">
        <f>+'[1]cwksExp08'!BH22</f>
        <v>145596</v>
      </c>
      <c r="W23" s="122">
        <f>+'[1]cwksExp08'!BK22</f>
        <v>3721</v>
      </c>
      <c r="X23" s="87">
        <f t="shared" si="6"/>
        <v>149317</v>
      </c>
      <c r="Z23" s="86">
        <f>+'[1]cwksExp08'!BX22</f>
        <v>140825</v>
      </c>
      <c r="AA23" s="122">
        <f>+'[1]cwksExp08'!CA22</f>
        <v>3598</v>
      </c>
      <c r="AB23" s="87">
        <f t="shared" si="7"/>
        <v>144423</v>
      </c>
      <c r="AD23" s="86">
        <f>+'[1]cwksExp08'!CN22</f>
        <v>148199</v>
      </c>
      <c r="AE23" s="122">
        <f>+'[1]cwksExp08'!CQ22</f>
        <v>3787</v>
      </c>
      <c r="AF23" s="87">
        <f t="shared" si="8"/>
        <v>151986</v>
      </c>
      <c r="AH23" s="86">
        <f>+'[1]cwksExp08'!DD22</f>
        <v>140667</v>
      </c>
      <c r="AI23" s="122">
        <f>+'[1]cwksExp08'!DG22</f>
        <v>3593</v>
      </c>
      <c r="AJ23" s="87">
        <f t="shared" si="9"/>
        <v>144260</v>
      </c>
      <c r="AL23" s="86">
        <f>+'[1]cwksExp08'!DT22</f>
        <v>142714</v>
      </c>
      <c r="AM23" s="122">
        <f>+'[1]cwksExp08'!DW22</f>
        <v>3646</v>
      </c>
      <c r="AN23" s="87">
        <f t="shared" si="10"/>
        <v>146360</v>
      </c>
      <c r="AP23" s="86">
        <f>+'[1]cwksExp08'!EJ22</f>
        <v>158678</v>
      </c>
      <c r="AQ23" s="122">
        <f>+'[1]cwksExp08'!EM22</f>
        <v>4054</v>
      </c>
      <c r="AR23" s="87">
        <f t="shared" si="11"/>
        <v>162732</v>
      </c>
      <c r="AT23" s="86">
        <f>+'[1]cwksExp08'!EZ22</f>
        <v>165022</v>
      </c>
      <c r="AU23" s="122">
        <f>+'[1]cwksExp08'!FC22</f>
        <v>4217</v>
      </c>
      <c r="AV23" s="87">
        <f t="shared" si="12"/>
        <v>169239</v>
      </c>
      <c r="AX23" s="86">
        <f>+'[1]cwksExp08'!FP22</f>
        <v>168792</v>
      </c>
      <c r="AY23" s="122">
        <f>+'[1]cwksExp08'!FS22</f>
        <v>4314</v>
      </c>
      <c r="AZ23" s="87">
        <f t="shared" si="13"/>
        <v>173106</v>
      </c>
      <c r="BB23" s="86">
        <f>+'[1]cwksExp08'!GF22</f>
        <v>160860</v>
      </c>
      <c r="BC23" s="122">
        <f>+'[1]cwksExp08'!GI22</f>
        <v>4111</v>
      </c>
      <c r="BD23" s="87">
        <f t="shared" si="14"/>
        <v>164971</v>
      </c>
    </row>
    <row r="24" spans="1:56" ht="13.5">
      <c r="A24" s="15" t="s">
        <v>23</v>
      </c>
      <c r="B24" s="15"/>
      <c r="C24" s="86">
        <f t="shared" si="0"/>
        <v>1142209</v>
      </c>
      <c r="D24" s="122">
        <f t="shared" si="1"/>
        <v>29200</v>
      </c>
      <c r="E24" s="87">
        <f t="shared" si="15"/>
        <v>1171409</v>
      </c>
      <c r="G24" s="86">
        <v>955009</v>
      </c>
      <c r="H24" s="87">
        <f t="shared" si="2"/>
        <v>216400</v>
      </c>
      <c r="I24" s="15"/>
      <c r="J24" s="86">
        <f>+'[1]cwksExp08'!L23</f>
        <v>88096</v>
      </c>
      <c r="K24" s="122">
        <f>+'[1]cwksExp08'!O23</f>
        <v>2251</v>
      </c>
      <c r="L24" s="87">
        <f t="shared" si="3"/>
        <v>90347</v>
      </c>
      <c r="N24" s="86">
        <f>+'[1]cwksExp08'!AB23</f>
        <v>87616</v>
      </c>
      <c r="O24" s="122">
        <f>+'[1]cwksExp08'!AE23</f>
        <v>2239</v>
      </c>
      <c r="P24" s="87">
        <f t="shared" si="4"/>
        <v>89855</v>
      </c>
      <c r="R24" s="86">
        <f>+'[1]cwksExp08'!AR23</f>
        <v>93508</v>
      </c>
      <c r="S24" s="122">
        <f>+'[1]cwksExp08'!AU23</f>
        <v>2391</v>
      </c>
      <c r="T24" s="87">
        <f t="shared" si="5"/>
        <v>95899</v>
      </c>
      <c r="V24" s="86">
        <f>+'[1]cwksExp08'!BH23</f>
        <v>89420</v>
      </c>
      <c r="W24" s="122">
        <f>+'[1]cwksExp08'!BK23</f>
        <v>2286</v>
      </c>
      <c r="X24" s="87">
        <f t="shared" si="6"/>
        <v>91706</v>
      </c>
      <c r="Z24" s="86">
        <f>+'[1]cwksExp08'!BX23</f>
        <v>91862</v>
      </c>
      <c r="AA24" s="122">
        <f>+'[1]cwksExp08'!CA23</f>
        <v>2349</v>
      </c>
      <c r="AB24" s="87">
        <f t="shared" si="7"/>
        <v>94211</v>
      </c>
      <c r="AD24" s="86">
        <f>+'[1]cwksExp08'!CN23</f>
        <v>98137</v>
      </c>
      <c r="AE24" s="122">
        <f>+'[1]cwksExp08'!CQ23</f>
        <v>2510</v>
      </c>
      <c r="AF24" s="87">
        <f t="shared" si="8"/>
        <v>100647</v>
      </c>
      <c r="AH24" s="86">
        <f>+'[1]cwksExp08'!DD23</f>
        <v>103267</v>
      </c>
      <c r="AI24" s="122">
        <f>+'[1]cwksExp08'!DG23</f>
        <v>2640</v>
      </c>
      <c r="AJ24" s="87">
        <f t="shared" si="9"/>
        <v>105907</v>
      </c>
      <c r="AL24" s="86">
        <f>+'[1]cwksExp08'!DT23</f>
        <v>101377</v>
      </c>
      <c r="AM24" s="122">
        <f>+'[1]cwksExp08'!DW23</f>
        <v>2593</v>
      </c>
      <c r="AN24" s="87">
        <f t="shared" si="10"/>
        <v>103970</v>
      </c>
      <c r="AP24" s="86">
        <f>+'[1]cwksExp08'!EJ23</f>
        <v>101147</v>
      </c>
      <c r="AQ24" s="122">
        <f>+'[1]cwksExp08'!EM23</f>
        <v>2586</v>
      </c>
      <c r="AR24" s="87">
        <f t="shared" si="11"/>
        <v>103733</v>
      </c>
      <c r="AT24" s="86">
        <f>+'[1]cwksExp08'!EZ23</f>
        <v>98184</v>
      </c>
      <c r="AU24" s="122">
        <f>+'[1]cwksExp08'!FC23</f>
        <v>2509</v>
      </c>
      <c r="AV24" s="87">
        <f t="shared" si="12"/>
        <v>100693</v>
      </c>
      <c r="AX24" s="86">
        <f>+'[1]cwksExp08'!FP23</f>
        <v>95112</v>
      </c>
      <c r="AY24" s="122">
        <f>+'[1]cwksExp08'!FS23</f>
        <v>2432</v>
      </c>
      <c r="AZ24" s="87">
        <f t="shared" si="13"/>
        <v>97544</v>
      </c>
      <c r="BB24" s="86">
        <f>+'[1]cwksExp08'!GF23</f>
        <v>94483</v>
      </c>
      <c r="BC24" s="122">
        <f>+'[1]cwksExp08'!GI23</f>
        <v>2414</v>
      </c>
      <c r="BD24" s="87">
        <f t="shared" si="14"/>
        <v>96897</v>
      </c>
    </row>
    <row r="25" spans="1:56" ht="13.5">
      <c r="A25" s="15" t="s">
        <v>24</v>
      </c>
      <c r="B25" s="15"/>
      <c r="C25" s="86">
        <f t="shared" si="0"/>
        <v>499117</v>
      </c>
      <c r="D25" s="122">
        <f t="shared" si="1"/>
        <v>12760</v>
      </c>
      <c r="E25" s="87">
        <f t="shared" si="15"/>
        <v>511877</v>
      </c>
      <c r="G25" s="86">
        <v>514124</v>
      </c>
      <c r="H25" s="87">
        <f t="shared" si="2"/>
        <v>-2247</v>
      </c>
      <c r="I25" s="15"/>
      <c r="J25" s="86">
        <f>+'[1]cwksExp08'!L24</f>
        <v>39767</v>
      </c>
      <c r="K25" s="122">
        <f>+'[1]cwksExp08'!O24</f>
        <v>1017</v>
      </c>
      <c r="L25" s="87">
        <f t="shared" si="3"/>
        <v>40784</v>
      </c>
      <c r="N25" s="86">
        <f>+'[1]cwksExp08'!AB24</f>
        <v>35035</v>
      </c>
      <c r="O25" s="122">
        <f>+'[1]cwksExp08'!AE24</f>
        <v>895</v>
      </c>
      <c r="P25" s="87">
        <f t="shared" si="4"/>
        <v>35930</v>
      </c>
      <c r="R25" s="86">
        <f>+'[1]cwksExp08'!AR24</f>
        <v>37465</v>
      </c>
      <c r="S25" s="122">
        <f>+'[1]cwksExp08'!AU24</f>
        <v>957</v>
      </c>
      <c r="T25" s="87">
        <f t="shared" si="5"/>
        <v>38422</v>
      </c>
      <c r="V25" s="86">
        <f>+'[1]cwksExp08'!BH24</f>
        <v>37511</v>
      </c>
      <c r="W25" s="122">
        <f>+'[1]cwksExp08'!BK24</f>
        <v>959</v>
      </c>
      <c r="X25" s="87">
        <f t="shared" si="6"/>
        <v>38470</v>
      </c>
      <c r="Z25" s="86">
        <f>+'[1]cwksExp08'!BX24</f>
        <v>34624</v>
      </c>
      <c r="AA25" s="122">
        <f>+'[1]cwksExp08'!CA24</f>
        <v>885</v>
      </c>
      <c r="AB25" s="87">
        <f t="shared" si="7"/>
        <v>35509</v>
      </c>
      <c r="AD25" s="86">
        <f>+'[1]cwksExp08'!CN24</f>
        <v>40415</v>
      </c>
      <c r="AE25" s="122">
        <f>+'[1]cwksExp08'!CQ24</f>
        <v>1033</v>
      </c>
      <c r="AF25" s="87">
        <f t="shared" si="8"/>
        <v>41448</v>
      </c>
      <c r="AH25" s="86">
        <f>+'[1]cwksExp08'!DD24</f>
        <v>40460</v>
      </c>
      <c r="AI25" s="122">
        <f>+'[1]cwksExp08'!DG24</f>
        <v>1035</v>
      </c>
      <c r="AJ25" s="87">
        <f t="shared" si="9"/>
        <v>41495</v>
      </c>
      <c r="AL25" s="86">
        <f>+'[1]cwksExp08'!DT24</f>
        <v>43056</v>
      </c>
      <c r="AM25" s="122">
        <f>+'[1]cwksExp08'!DW24</f>
        <v>1101</v>
      </c>
      <c r="AN25" s="87">
        <f t="shared" si="10"/>
        <v>44157</v>
      </c>
      <c r="AP25" s="86">
        <f>+'[1]cwksExp08'!EJ24</f>
        <v>44154</v>
      </c>
      <c r="AQ25" s="122">
        <f>+'[1]cwksExp08'!EM24</f>
        <v>1129</v>
      </c>
      <c r="AR25" s="87">
        <f t="shared" si="11"/>
        <v>45283</v>
      </c>
      <c r="AT25" s="86">
        <f>+'[1]cwksExp08'!EZ24</f>
        <v>48177</v>
      </c>
      <c r="AU25" s="122">
        <f>+'[1]cwksExp08'!FC24</f>
        <v>1232</v>
      </c>
      <c r="AV25" s="87">
        <f t="shared" si="12"/>
        <v>49409</v>
      </c>
      <c r="AX25" s="86">
        <f>+'[1]cwksExp08'!FP24</f>
        <v>54249</v>
      </c>
      <c r="AY25" s="122">
        <f>+'[1]cwksExp08'!FS24</f>
        <v>1387</v>
      </c>
      <c r="AZ25" s="87">
        <f t="shared" si="13"/>
        <v>55636</v>
      </c>
      <c r="BB25" s="86">
        <f>+'[1]cwksExp08'!GF24</f>
        <v>44204</v>
      </c>
      <c r="BC25" s="122">
        <f>+'[1]cwksExp08'!GI24</f>
        <v>1130</v>
      </c>
      <c r="BD25" s="87">
        <f t="shared" si="14"/>
        <v>45334</v>
      </c>
    </row>
    <row r="26" spans="1:56" ht="13.5">
      <c r="A26" s="15" t="s">
        <v>25</v>
      </c>
      <c r="B26" s="15"/>
      <c r="C26" s="86">
        <f t="shared" si="0"/>
        <v>56871594</v>
      </c>
      <c r="D26" s="122">
        <f t="shared" si="1"/>
        <v>1469469</v>
      </c>
      <c r="E26" s="87">
        <f t="shared" si="15"/>
        <v>58341063</v>
      </c>
      <c r="G26" s="86">
        <v>50000284</v>
      </c>
      <c r="H26" s="87">
        <f t="shared" si="2"/>
        <v>8340779</v>
      </c>
      <c r="I26" s="15"/>
      <c r="J26" s="86">
        <f>+'[1]cwksExp08'!L25</f>
        <v>4201210</v>
      </c>
      <c r="K26" s="122">
        <f>+'[1]cwksExp08'!O25</f>
        <v>109209</v>
      </c>
      <c r="L26" s="87">
        <f t="shared" si="3"/>
        <v>4310419</v>
      </c>
      <c r="N26" s="86">
        <f>+'[1]cwksExp08'!AB25</f>
        <v>4298186</v>
      </c>
      <c r="O26" s="122">
        <f>+'[1]cwksExp08'!AE25</f>
        <v>111586</v>
      </c>
      <c r="P26" s="87">
        <f t="shared" si="4"/>
        <v>4409772</v>
      </c>
      <c r="R26" s="86">
        <f>+'[1]cwksExp08'!AR25</f>
        <v>4312842</v>
      </c>
      <c r="S26" s="122">
        <f>+'[1]cwksExp08'!AU25</f>
        <v>111297</v>
      </c>
      <c r="T26" s="87">
        <f t="shared" si="5"/>
        <v>4424139</v>
      </c>
      <c r="V26" s="86">
        <f>+'[1]cwksExp08'!BH25</f>
        <v>4550264</v>
      </c>
      <c r="W26" s="122">
        <f>+'[1]cwksExp08'!BK25</f>
        <v>117468</v>
      </c>
      <c r="X26" s="87">
        <f t="shared" si="6"/>
        <v>4667732</v>
      </c>
      <c r="Z26" s="86">
        <f>+'[1]cwksExp08'!BX25</f>
        <v>4513044</v>
      </c>
      <c r="AA26" s="122">
        <f>+'[1]cwksExp08'!CA25</f>
        <v>116792</v>
      </c>
      <c r="AB26" s="87">
        <f t="shared" si="7"/>
        <v>4629836</v>
      </c>
      <c r="AD26" s="86">
        <f>+'[1]cwksExp08'!CN25</f>
        <v>4779071</v>
      </c>
      <c r="AE26" s="122">
        <f>+'[1]cwksExp08'!CQ25</f>
        <v>123485</v>
      </c>
      <c r="AF26" s="87">
        <f>AD26+AE26</f>
        <v>4902556</v>
      </c>
      <c r="AH26" s="86">
        <f>+'[1]cwksExp08'!DD25</f>
        <v>4832168</v>
      </c>
      <c r="AI26" s="122">
        <f>+'[1]cwksExp08'!DG25</f>
        <v>124809</v>
      </c>
      <c r="AJ26" s="87">
        <f t="shared" si="9"/>
        <v>4956977</v>
      </c>
      <c r="AL26" s="86">
        <f>+'[1]cwksExp08'!DT25</f>
        <v>4880869</v>
      </c>
      <c r="AM26" s="122">
        <f>+'[1]cwksExp08'!DW25</f>
        <v>125996</v>
      </c>
      <c r="AN26" s="87">
        <f t="shared" si="10"/>
        <v>5006865</v>
      </c>
      <c r="AP26" s="86">
        <f>+'[1]cwksExp08'!EJ25</f>
        <v>5005836</v>
      </c>
      <c r="AQ26" s="122">
        <f>+'[1]cwksExp08'!EM25</f>
        <v>129261</v>
      </c>
      <c r="AR26" s="87">
        <f t="shared" si="11"/>
        <v>5135097</v>
      </c>
      <c r="AT26" s="86">
        <f>+'[1]cwksExp08'!EZ25</f>
        <v>5124954</v>
      </c>
      <c r="AU26" s="122">
        <f>+'[1]cwksExp08'!FC25</f>
        <v>132011</v>
      </c>
      <c r="AV26" s="87">
        <f t="shared" si="12"/>
        <v>5256965</v>
      </c>
      <c r="AX26" s="86">
        <f>+'[1]cwksExp08'!FP25</f>
        <v>5173057</v>
      </c>
      <c r="AY26" s="122">
        <f>+'[1]cwksExp08'!FS25</f>
        <v>133365</v>
      </c>
      <c r="AZ26" s="87">
        <f t="shared" si="13"/>
        <v>5306422</v>
      </c>
      <c r="BB26" s="86">
        <f>+'[1]cwksExp08'!GF25</f>
        <v>5200093</v>
      </c>
      <c r="BC26" s="122">
        <f>+'[1]cwksExp08'!GI25</f>
        <v>134190</v>
      </c>
      <c r="BD26" s="87">
        <f t="shared" si="14"/>
        <v>5334283</v>
      </c>
    </row>
    <row r="27" spans="1:56" ht="13.5">
      <c r="A27" s="15" t="s">
        <v>26</v>
      </c>
      <c r="B27" s="15"/>
      <c r="C27" s="86">
        <f t="shared" si="0"/>
        <v>1433303</v>
      </c>
      <c r="D27" s="122">
        <f t="shared" si="1"/>
        <v>36633</v>
      </c>
      <c r="E27" s="87">
        <f t="shared" si="15"/>
        <v>1469936</v>
      </c>
      <c r="G27" s="86">
        <v>1302042</v>
      </c>
      <c r="H27" s="87">
        <f t="shared" si="2"/>
        <v>167894</v>
      </c>
      <c r="I27" s="15"/>
      <c r="J27" s="86">
        <f>+'[1]cwksExp08'!L26</f>
        <v>109544</v>
      </c>
      <c r="K27" s="122">
        <f>+'[1]cwksExp08'!O26</f>
        <v>2799</v>
      </c>
      <c r="L27" s="87">
        <f t="shared" si="3"/>
        <v>112343</v>
      </c>
      <c r="N27" s="86">
        <f>+'[1]cwksExp08'!AB26</f>
        <v>109544</v>
      </c>
      <c r="O27" s="122">
        <f>+'[1]cwksExp08'!AE26</f>
        <v>2799</v>
      </c>
      <c r="P27" s="87">
        <f t="shared" si="4"/>
        <v>112343</v>
      </c>
      <c r="R27" s="86">
        <f>+'[1]cwksExp08'!AR26</f>
        <v>114252</v>
      </c>
      <c r="S27" s="122">
        <f>+'[1]cwksExp08'!AU26</f>
        <v>2920</v>
      </c>
      <c r="T27" s="87">
        <f t="shared" si="5"/>
        <v>117172</v>
      </c>
      <c r="V27" s="86">
        <f>+'[1]cwksExp08'!BH26</f>
        <v>104571</v>
      </c>
      <c r="W27" s="122">
        <f>+'[1]cwksExp08'!BK26</f>
        <v>2672</v>
      </c>
      <c r="X27" s="87">
        <f t="shared" si="6"/>
        <v>107243</v>
      </c>
      <c r="Z27" s="86">
        <f>+'[1]cwksExp08'!BX26</f>
        <v>101718</v>
      </c>
      <c r="AA27" s="122">
        <f>+'[1]cwksExp08'!CA26</f>
        <v>2599</v>
      </c>
      <c r="AB27" s="87">
        <f t="shared" si="7"/>
        <v>104317</v>
      </c>
      <c r="AD27" s="86">
        <f>+'[1]cwksExp08'!CN26</f>
        <v>113303</v>
      </c>
      <c r="AE27" s="122">
        <f>+'[1]cwksExp08'!CQ26</f>
        <v>2896</v>
      </c>
      <c r="AF27" s="87">
        <f t="shared" si="8"/>
        <v>116199</v>
      </c>
      <c r="AH27" s="86">
        <f>+'[1]cwksExp08'!DD26</f>
        <v>114002</v>
      </c>
      <c r="AI27" s="122">
        <f>+'[1]cwksExp08'!DG26</f>
        <v>2914</v>
      </c>
      <c r="AJ27" s="87">
        <f t="shared" si="9"/>
        <v>116916</v>
      </c>
      <c r="AL27" s="86">
        <f>+'[1]cwksExp08'!DT26</f>
        <v>127957</v>
      </c>
      <c r="AM27" s="122">
        <f>+'[1]cwksExp08'!DW26</f>
        <v>3270</v>
      </c>
      <c r="AN27" s="87">
        <f t="shared" si="10"/>
        <v>131227</v>
      </c>
      <c r="AP27" s="86">
        <f>+'[1]cwksExp08'!EJ26</f>
        <v>127115</v>
      </c>
      <c r="AQ27" s="122">
        <f>+'[1]cwksExp08'!EM26</f>
        <v>3249</v>
      </c>
      <c r="AR27" s="87">
        <f t="shared" si="11"/>
        <v>130364</v>
      </c>
      <c r="AT27" s="86">
        <f>+'[1]cwksExp08'!EZ26</f>
        <v>129951</v>
      </c>
      <c r="AU27" s="122">
        <f>+'[1]cwksExp08'!FC26</f>
        <v>3322</v>
      </c>
      <c r="AV27" s="87">
        <f t="shared" si="12"/>
        <v>133273</v>
      </c>
      <c r="AX27" s="86">
        <f>+'[1]cwksExp08'!FP26</f>
        <v>135797</v>
      </c>
      <c r="AY27" s="122">
        <f>+'[1]cwksExp08'!FS26</f>
        <v>3472</v>
      </c>
      <c r="AZ27" s="87">
        <f t="shared" si="13"/>
        <v>139269</v>
      </c>
      <c r="BB27" s="86">
        <f>+'[1]cwksExp08'!GF26</f>
        <v>145549</v>
      </c>
      <c r="BC27" s="122">
        <f>+'[1]cwksExp08'!GI26</f>
        <v>3721</v>
      </c>
      <c r="BD27" s="87">
        <f t="shared" si="14"/>
        <v>149270</v>
      </c>
    </row>
    <row r="28" spans="1:56" ht="13.5">
      <c r="A28" s="15" t="s">
        <v>27</v>
      </c>
      <c r="B28" s="15"/>
      <c r="C28" s="86">
        <f t="shared" si="0"/>
        <v>372301</v>
      </c>
      <c r="D28" s="122">
        <f t="shared" si="1"/>
        <v>9515</v>
      </c>
      <c r="E28" s="87">
        <f t="shared" si="15"/>
        <v>381816</v>
      </c>
      <c r="G28" s="86">
        <v>478197</v>
      </c>
      <c r="H28" s="87">
        <f t="shared" si="2"/>
        <v>-96381</v>
      </c>
      <c r="I28" s="15"/>
      <c r="J28" s="86">
        <f>+'[1]cwksExp08'!L27</f>
        <v>30605</v>
      </c>
      <c r="K28" s="122">
        <f>+'[1]cwksExp08'!O27</f>
        <v>782</v>
      </c>
      <c r="L28" s="87">
        <f t="shared" si="3"/>
        <v>31387</v>
      </c>
      <c r="N28" s="86">
        <f>+'[1]cwksExp08'!AB27</f>
        <v>28905</v>
      </c>
      <c r="O28" s="122">
        <f>+'[1]cwksExp08'!AE27</f>
        <v>739</v>
      </c>
      <c r="P28" s="87">
        <f t="shared" si="4"/>
        <v>29644</v>
      </c>
      <c r="R28" s="86">
        <f>+'[1]cwksExp08'!AR27</f>
        <v>25600</v>
      </c>
      <c r="S28" s="122">
        <f>+'[1]cwksExp08'!AU27</f>
        <v>654</v>
      </c>
      <c r="T28" s="87">
        <f t="shared" si="5"/>
        <v>26254</v>
      </c>
      <c r="V28" s="86">
        <f>+'[1]cwksExp08'!BH27</f>
        <v>26696</v>
      </c>
      <c r="W28" s="122">
        <f>+'[1]cwksExp08'!BK27</f>
        <v>682</v>
      </c>
      <c r="X28" s="87">
        <f t="shared" si="6"/>
        <v>27378</v>
      </c>
      <c r="Z28" s="86">
        <f>+'[1]cwksExp08'!BX27</f>
        <v>30824</v>
      </c>
      <c r="AA28" s="122">
        <f>+'[1]cwksExp08'!CA27</f>
        <v>789</v>
      </c>
      <c r="AB28" s="87">
        <f t="shared" si="7"/>
        <v>31613</v>
      </c>
      <c r="AD28" s="86">
        <f>+'[1]cwksExp08'!CN27</f>
        <v>22794</v>
      </c>
      <c r="AE28" s="122">
        <f>+'[1]cwksExp08'!CQ27</f>
        <v>582</v>
      </c>
      <c r="AF28" s="87">
        <f t="shared" si="8"/>
        <v>23376</v>
      </c>
      <c r="AH28" s="86">
        <f>+'[1]cwksExp08'!DD27</f>
        <v>30681</v>
      </c>
      <c r="AI28" s="122">
        <f>+'[1]cwksExp08'!DG27</f>
        <v>785</v>
      </c>
      <c r="AJ28" s="87">
        <f t="shared" si="9"/>
        <v>31466</v>
      </c>
      <c r="AL28" s="86">
        <f>+'[1]cwksExp08'!DT27</f>
        <v>30696</v>
      </c>
      <c r="AM28" s="122">
        <f>+'[1]cwksExp08'!DW27</f>
        <v>784</v>
      </c>
      <c r="AN28" s="87">
        <f t="shared" si="10"/>
        <v>31480</v>
      </c>
      <c r="AP28" s="86">
        <f>+'[1]cwksExp08'!EJ27</f>
        <v>35638</v>
      </c>
      <c r="AQ28" s="122">
        <f>+'[1]cwksExp08'!EM27</f>
        <v>911</v>
      </c>
      <c r="AR28" s="87">
        <f t="shared" si="11"/>
        <v>36549</v>
      </c>
      <c r="AT28" s="86">
        <f>+'[1]cwksExp08'!EZ27</f>
        <v>33199</v>
      </c>
      <c r="AU28" s="122">
        <f>+'[1]cwksExp08'!FC27</f>
        <v>848</v>
      </c>
      <c r="AV28" s="87">
        <f t="shared" si="12"/>
        <v>34047</v>
      </c>
      <c r="AX28" s="86">
        <f>+'[1]cwksExp08'!FP27</f>
        <v>39749</v>
      </c>
      <c r="AY28" s="122">
        <f>+'[1]cwksExp08'!FS27</f>
        <v>1016</v>
      </c>
      <c r="AZ28" s="87">
        <f t="shared" si="13"/>
        <v>40765</v>
      </c>
      <c r="BB28" s="86">
        <f>+'[1]cwksExp08'!GF27</f>
        <v>36914</v>
      </c>
      <c r="BC28" s="122">
        <f>+'[1]cwksExp08'!GI27</f>
        <v>943</v>
      </c>
      <c r="BD28" s="87">
        <f t="shared" si="14"/>
        <v>37857</v>
      </c>
    </row>
    <row r="29" spans="1:56" ht="13.5">
      <c r="A29" s="15" t="s">
        <v>28</v>
      </c>
      <c r="B29" s="15"/>
      <c r="C29" s="86">
        <f t="shared" si="0"/>
        <v>224208</v>
      </c>
      <c r="D29" s="122">
        <f t="shared" si="1"/>
        <v>5730</v>
      </c>
      <c r="E29" s="87">
        <f t="shared" si="15"/>
        <v>229938</v>
      </c>
      <c r="G29" s="86">
        <v>136579</v>
      </c>
      <c r="H29" s="87">
        <f t="shared" si="2"/>
        <v>93359</v>
      </c>
      <c r="I29" s="15"/>
      <c r="J29" s="86">
        <f>+'[1]cwksExp08'!L28</f>
        <v>13802</v>
      </c>
      <c r="K29" s="122">
        <f>+'[1]cwksExp08'!O28</f>
        <v>353</v>
      </c>
      <c r="L29" s="87">
        <f t="shared" si="3"/>
        <v>14155</v>
      </c>
      <c r="N29" s="86">
        <f>+'[1]cwksExp08'!AB28</f>
        <v>14809</v>
      </c>
      <c r="O29" s="122">
        <f>+'[1]cwksExp08'!AE28</f>
        <v>378</v>
      </c>
      <c r="P29" s="87">
        <f t="shared" si="4"/>
        <v>15187</v>
      </c>
      <c r="R29" s="86">
        <f>+'[1]cwksExp08'!AR28</f>
        <v>15287</v>
      </c>
      <c r="S29" s="122">
        <f>+'[1]cwksExp08'!AU28</f>
        <v>391</v>
      </c>
      <c r="T29" s="87">
        <f t="shared" si="5"/>
        <v>15678</v>
      </c>
      <c r="V29" s="86">
        <f>+'[1]cwksExp08'!BH28</f>
        <v>16657</v>
      </c>
      <c r="W29" s="122">
        <f>+'[1]cwksExp08'!BK28</f>
        <v>426</v>
      </c>
      <c r="X29" s="87">
        <f t="shared" si="6"/>
        <v>17083</v>
      </c>
      <c r="Z29" s="86">
        <f>+'[1]cwksExp08'!BX28</f>
        <v>21036</v>
      </c>
      <c r="AA29" s="122">
        <f>+'[1]cwksExp08'!CA28</f>
        <v>537</v>
      </c>
      <c r="AB29" s="87">
        <f t="shared" si="7"/>
        <v>21573</v>
      </c>
      <c r="AD29" s="86">
        <f>+'[1]cwksExp08'!CN28</f>
        <v>19367</v>
      </c>
      <c r="AE29" s="122">
        <f>+'[1]cwksExp08'!CQ28</f>
        <v>495</v>
      </c>
      <c r="AF29" s="87">
        <f t="shared" si="8"/>
        <v>19862</v>
      </c>
      <c r="AH29" s="86">
        <f>+'[1]cwksExp08'!DD28</f>
        <v>19276</v>
      </c>
      <c r="AI29" s="122">
        <f>+'[1]cwksExp08'!DG28</f>
        <v>492</v>
      </c>
      <c r="AJ29" s="87">
        <f t="shared" si="9"/>
        <v>19768</v>
      </c>
      <c r="AL29" s="86">
        <f>+'[1]cwksExp08'!DT28</f>
        <v>20945</v>
      </c>
      <c r="AM29" s="122">
        <f>+'[1]cwksExp08'!DW28</f>
        <v>535</v>
      </c>
      <c r="AN29" s="87">
        <f t="shared" si="10"/>
        <v>21480</v>
      </c>
      <c r="AP29" s="86">
        <f>+'[1]cwksExp08'!EJ28</f>
        <v>20374</v>
      </c>
      <c r="AQ29" s="122">
        <f>+'[1]cwksExp08'!EM28</f>
        <v>521</v>
      </c>
      <c r="AR29" s="87">
        <f t="shared" si="11"/>
        <v>20895</v>
      </c>
      <c r="AT29" s="86">
        <f>+'[1]cwksExp08'!EZ28</f>
        <v>20025</v>
      </c>
      <c r="AU29" s="122">
        <f>+'[1]cwksExp08'!FC28</f>
        <v>513</v>
      </c>
      <c r="AV29" s="87">
        <f t="shared" si="12"/>
        <v>20538</v>
      </c>
      <c r="AX29" s="86">
        <f>+'[1]cwksExp08'!FP28</f>
        <v>21589</v>
      </c>
      <c r="AY29" s="122">
        <f>+'[1]cwksExp08'!FS28</f>
        <v>551</v>
      </c>
      <c r="AZ29" s="87">
        <f t="shared" si="13"/>
        <v>22140</v>
      </c>
      <c r="BB29" s="86">
        <f>+'[1]cwksExp08'!GF28</f>
        <v>21041</v>
      </c>
      <c r="BC29" s="122">
        <f>+'[1]cwksExp08'!GI28</f>
        <v>538</v>
      </c>
      <c r="BD29" s="87">
        <f t="shared" si="14"/>
        <v>21579</v>
      </c>
    </row>
    <row r="30" spans="1:56" ht="13.5">
      <c r="A30" s="15" t="s">
        <v>29</v>
      </c>
      <c r="B30" s="15"/>
      <c r="C30" s="86">
        <f t="shared" si="0"/>
        <v>986237</v>
      </c>
      <c r="D30" s="122">
        <f t="shared" si="1"/>
        <v>25197</v>
      </c>
      <c r="E30" s="87">
        <f t="shared" si="15"/>
        <v>1011434</v>
      </c>
      <c r="G30" s="86">
        <v>852572</v>
      </c>
      <c r="H30" s="87">
        <f t="shared" si="2"/>
        <v>158862</v>
      </c>
      <c r="I30" s="15"/>
      <c r="J30" s="86">
        <f>+'[1]cwksExp08'!L29</f>
        <v>74875</v>
      </c>
      <c r="K30" s="122">
        <f>+'[1]cwksExp08'!O29</f>
        <v>1912</v>
      </c>
      <c r="L30" s="87">
        <f t="shared" si="3"/>
        <v>76787</v>
      </c>
      <c r="N30" s="86">
        <f>+'[1]cwksExp08'!AB29</f>
        <v>75787</v>
      </c>
      <c r="O30" s="122">
        <f>+'[1]cwksExp08'!AE29</f>
        <v>1936</v>
      </c>
      <c r="P30" s="87">
        <f t="shared" si="4"/>
        <v>77723</v>
      </c>
      <c r="R30" s="86">
        <f>+'[1]cwksExp08'!AR29</f>
        <v>71692</v>
      </c>
      <c r="S30" s="122">
        <f>+'[1]cwksExp08'!AU29</f>
        <v>1832</v>
      </c>
      <c r="T30" s="87">
        <f t="shared" si="5"/>
        <v>73524</v>
      </c>
      <c r="V30" s="86">
        <f>+'[1]cwksExp08'!BH29</f>
        <v>85486</v>
      </c>
      <c r="W30" s="122">
        <f>+'[1]cwksExp08'!BK29</f>
        <v>2184</v>
      </c>
      <c r="X30" s="87">
        <f t="shared" si="6"/>
        <v>87670</v>
      </c>
      <c r="Z30" s="86">
        <f>+'[1]cwksExp08'!BX29</f>
        <v>84118</v>
      </c>
      <c r="AA30" s="122">
        <f>+'[1]cwksExp08'!CA29</f>
        <v>2149</v>
      </c>
      <c r="AB30" s="87">
        <f t="shared" si="7"/>
        <v>86267</v>
      </c>
      <c r="AD30" s="86">
        <f>+'[1]cwksExp08'!CN29</f>
        <v>81706</v>
      </c>
      <c r="AE30" s="122">
        <f>+'[1]cwksExp08'!CQ29</f>
        <v>2088</v>
      </c>
      <c r="AF30" s="87">
        <f t="shared" si="8"/>
        <v>83794</v>
      </c>
      <c r="AH30" s="86">
        <f>+'[1]cwksExp08'!DD29</f>
        <v>78946</v>
      </c>
      <c r="AI30" s="122">
        <f>+'[1]cwksExp08'!DG29</f>
        <v>2017</v>
      </c>
      <c r="AJ30" s="87">
        <f t="shared" si="9"/>
        <v>80963</v>
      </c>
      <c r="AL30" s="86">
        <f>+'[1]cwksExp08'!DT29</f>
        <v>73110</v>
      </c>
      <c r="AM30" s="122">
        <f>+'[1]cwksExp08'!DW29</f>
        <v>1867</v>
      </c>
      <c r="AN30" s="87">
        <f t="shared" si="10"/>
        <v>74977</v>
      </c>
      <c r="AP30" s="86">
        <f>+'[1]cwksExp08'!EJ29</f>
        <v>81911</v>
      </c>
      <c r="AQ30" s="122">
        <f>+'[1]cwksExp08'!EM29</f>
        <v>2092</v>
      </c>
      <c r="AR30" s="87">
        <f t="shared" si="11"/>
        <v>84003</v>
      </c>
      <c r="AT30" s="86">
        <f>+'[1]cwksExp08'!EZ29</f>
        <v>89166</v>
      </c>
      <c r="AU30" s="122">
        <f>+'[1]cwksExp08'!FC29</f>
        <v>2279</v>
      </c>
      <c r="AV30" s="87">
        <f t="shared" si="12"/>
        <v>91445</v>
      </c>
      <c r="AX30" s="86">
        <f>+'[1]cwksExp08'!FP29</f>
        <v>92221</v>
      </c>
      <c r="AY30" s="122">
        <f>+'[1]cwksExp08'!FS29</f>
        <v>2357</v>
      </c>
      <c r="AZ30" s="87">
        <f t="shared" si="13"/>
        <v>94578</v>
      </c>
      <c r="BB30" s="86">
        <f>+'[1]cwksExp08'!GF29</f>
        <v>97219</v>
      </c>
      <c r="BC30" s="122">
        <f>+'[1]cwksExp08'!GI29</f>
        <v>2484</v>
      </c>
      <c r="BD30" s="87">
        <f t="shared" si="14"/>
        <v>99703</v>
      </c>
    </row>
    <row r="31" spans="1:56" ht="13.5">
      <c r="A31" s="15" t="s">
        <v>30</v>
      </c>
      <c r="B31" s="15"/>
      <c r="C31" s="86">
        <f t="shared" si="0"/>
        <v>7264409</v>
      </c>
      <c r="D31" s="122">
        <f t="shared" si="1"/>
        <v>185667</v>
      </c>
      <c r="E31" s="87">
        <f t="shared" si="15"/>
        <v>7450076</v>
      </c>
      <c r="G31" s="86">
        <v>6495897</v>
      </c>
      <c r="H31" s="87">
        <f t="shared" si="2"/>
        <v>954179</v>
      </c>
      <c r="I31" s="15"/>
      <c r="J31" s="86">
        <f>+'[1]cwksExp08'!L30</f>
        <v>576030</v>
      </c>
      <c r="K31" s="122">
        <f>+'[1]cwksExp08'!O30</f>
        <v>14722</v>
      </c>
      <c r="L31" s="87">
        <f t="shared" si="3"/>
        <v>590752</v>
      </c>
      <c r="N31" s="86">
        <f>+'[1]cwksExp08'!AB30</f>
        <v>595166</v>
      </c>
      <c r="O31" s="122">
        <f>+'[1]cwksExp08'!AE30</f>
        <v>15212</v>
      </c>
      <c r="P31" s="87">
        <f t="shared" si="4"/>
        <v>610378</v>
      </c>
      <c r="R31" s="86">
        <f>+'[1]cwksExp08'!AR30</f>
        <v>562974</v>
      </c>
      <c r="S31" s="122">
        <f>+'[1]cwksExp08'!AU30</f>
        <v>14388</v>
      </c>
      <c r="T31" s="87">
        <f t="shared" si="5"/>
        <v>577362</v>
      </c>
      <c r="V31" s="86">
        <f>+'[1]cwksExp08'!BH30</f>
        <v>570679</v>
      </c>
      <c r="W31" s="122">
        <f>+'[1]cwksExp08'!BK30</f>
        <v>14585</v>
      </c>
      <c r="X31" s="87">
        <f t="shared" si="6"/>
        <v>585264</v>
      </c>
      <c r="Z31" s="86">
        <f>+'[1]cwksExp08'!BX30</f>
        <v>573283</v>
      </c>
      <c r="AA31" s="122">
        <f>+'[1]cwksExp08'!CA30</f>
        <v>14652</v>
      </c>
      <c r="AB31" s="87">
        <f t="shared" si="7"/>
        <v>587935</v>
      </c>
      <c r="AD31" s="86">
        <f>+'[1]cwksExp08'!CN30</f>
        <v>622725</v>
      </c>
      <c r="AE31" s="122">
        <f>+'[1]cwksExp08'!CQ30</f>
        <v>15917</v>
      </c>
      <c r="AF31" s="87">
        <f t="shared" si="8"/>
        <v>638642</v>
      </c>
      <c r="AH31" s="86">
        <f>+'[1]cwksExp08'!DD30</f>
        <v>621902</v>
      </c>
      <c r="AI31" s="122">
        <f>+'[1]cwksExp08'!DG30</f>
        <v>15895</v>
      </c>
      <c r="AJ31" s="87">
        <f t="shared" si="9"/>
        <v>637797</v>
      </c>
      <c r="AL31" s="86">
        <f>+'[1]cwksExp08'!DT30</f>
        <v>623854</v>
      </c>
      <c r="AM31" s="122">
        <f>+'[1]cwksExp08'!DW30</f>
        <v>15945</v>
      </c>
      <c r="AN31" s="87">
        <f t="shared" si="10"/>
        <v>639799</v>
      </c>
      <c r="AP31" s="86">
        <f>+'[1]cwksExp08'!EJ30</f>
        <v>629018</v>
      </c>
      <c r="AQ31" s="122">
        <f>+'[1]cwksExp08'!EM30</f>
        <v>16077</v>
      </c>
      <c r="AR31" s="87">
        <f t="shared" si="11"/>
        <v>645095</v>
      </c>
      <c r="AT31" s="86">
        <f>+'[1]cwksExp08'!EZ30</f>
        <v>628541</v>
      </c>
      <c r="AU31" s="122">
        <f>+'[1]cwksExp08'!FC30</f>
        <v>16065</v>
      </c>
      <c r="AV31" s="87">
        <f t="shared" si="12"/>
        <v>644606</v>
      </c>
      <c r="AX31" s="86">
        <f>+'[1]cwksExp08'!FP30</f>
        <v>623124</v>
      </c>
      <c r="AY31" s="122">
        <f>+'[1]cwksExp08'!FS30</f>
        <v>15925</v>
      </c>
      <c r="AZ31" s="87">
        <f t="shared" si="13"/>
        <v>639049</v>
      </c>
      <c r="BB31" s="86">
        <f>+'[1]cwksExp08'!GF30</f>
        <v>637113</v>
      </c>
      <c r="BC31" s="122">
        <f>+'[1]cwksExp08'!GI30</f>
        <v>16284</v>
      </c>
      <c r="BD31" s="87">
        <f t="shared" si="14"/>
        <v>653397</v>
      </c>
    </row>
    <row r="32" spans="1:56" ht="13.5">
      <c r="A32" s="15" t="s">
        <v>31</v>
      </c>
      <c r="B32" s="15"/>
      <c r="C32" s="86">
        <f t="shared" si="0"/>
        <v>186510</v>
      </c>
      <c r="D32" s="122">
        <f t="shared" si="1"/>
        <v>4763</v>
      </c>
      <c r="E32" s="87">
        <f t="shared" si="15"/>
        <v>191273</v>
      </c>
      <c r="G32" s="86">
        <v>171525</v>
      </c>
      <c r="H32" s="87">
        <f t="shared" si="2"/>
        <v>19748</v>
      </c>
      <c r="I32" s="15"/>
      <c r="J32" s="86">
        <f>+'[1]cwksExp08'!L31</f>
        <v>18206</v>
      </c>
      <c r="K32" s="122">
        <f>+'[1]cwksExp08'!O31</f>
        <v>466</v>
      </c>
      <c r="L32" s="87">
        <f t="shared" si="3"/>
        <v>18672</v>
      </c>
      <c r="N32" s="86">
        <f>+'[1]cwksExp08'!AB31</f>
        <v>13982</v>
      </c>
      <c r="O32" s="122">
        <f>+'[1]cwksExp08'!AE31</f>
        <v>357</v>
      </c>
      <c r="P32" s="87">
        <f t="shared" si="4"/>
        <v>14339</v>
      </c>
      <c r="R32" s="86">
        <f>+'[1]cwksExp08'!AR31</f>
        <v>11584</v>
      </c>
      <c r="S32" s="122">
        <f>+'[1]cwksExp08'!AU31</f>
        <v>296</v>
      </c>
      <c r="T32" s="87">
        <f t="shared" si="5"/>
        <v>11880</v>
      </c>
      <c r="V32" s="86">
        <f>+'[1]cwksExp08'!BH31</f>
        <v>8879</v>
      </c>
      <c r="W32" s="122">
        <f>+'[1]cwksExp08'!BK31</f>
        <v>227</v>
      </c>
      <c r="X32" s="87">
        <f t="shared" si="6"/>
        <v>9106</v>
      </c>
      <c r="Z32" s="86">
        <f>+'[1]cwksExp08'!BX31</f>
        <v>13652</v>
      </c>
      <c r="AA32" s="122">
        <f>+'[1]cwksExp08'!CA31</f>
        <v>349</v>
      </c>
      <c r="AB32" s="87">
        <f t="shared" si="7"/>
        <v>14001</v>
      </c>
      <c r="AD32" s="86">
        <f>+'[1]cwksExp08'!CN31</f>
        <v>13997</v>
      </c>
      <c r="AE32" s="122">
        <f>+'[1]cwksExp08'!CQ31</f>
        <v>357</v>
      </c>
      <c r="AF32" s="87">
        <f t="shared" si="8"/>
        <v>14354</v>
      </c>
      <c r="AH32" s="86">
        <f>+'[1]cwksExp08'!DD31</f>
        <v>14578</v>
      </c>
      <c r="AI32" s="122">
        <f>+'[1]cwksExp08'!DG31</f>
        <v>372</v>
      </c>
      <c r="AJ32" s="87">
        <f t="shared" si="9"/>
        <v>14950</v>
      </c>
      <c r="AL32" s="86">
        <f>+'[1]cwksExp08'!DT31</f>
        <v>19172</v>
      </c>
      <c r="AM32" s="122">
        <f>+'[1]cwksExp08'!DW31</f>
        <v>489</v>
      </c>
      <c r="AN32" s="87">
        <f t="shared" si="10"/>
        <v>19661</v>
      </c>
      <c r="AP32" s="86">
        <f>+'[1]cwksExp08'!EJ31</f>
        <v>17030</v>
      </c>
      <c r="AQ32" s="122">
        <f>+'[1]cwksExp08'!EM31</f>
        <v>435</v>
      </c>
      <c r="AR32" s="87">
        <f t="shared" si="11"/>
        <v>17465</v>
      </c>
      <c r="AT32" s="86">
        <f>+'[1]cwksExp08'!EZ31</f>
        <v>17611</v>
      </c>
      <c r="AU32" s="122">
        <f>+'[1]cwksExp08'!FC31</f>
        <v>450</v>
      </c>
      <c r="AV32" s="87">
        <f t="shared" si="12"/>
        <v>18061</v>
      </c>
      <c r="AX32" s="86">
        <f>+'[1]cwksExp08'!FP31</f>
        <v>18934</v>
      </c>
      <c r="AY32" s="122">
        <f>+'[1]cwksExp08'!FS31</f>
        <v>483</v>
      </c>
      <c r="AZ32" s="87">
        <f t="shared" si="13"/>
        <v>19417</v>
      </c>
      <c r="BB32" s="86">
        <f>+'[1]cwksExp08'!GF31</f>
        <v>18885</v>
      </c>
      <c r="BC32" s="122">
        <f>+'[1]cwksExp08'!GI31</f>
        <v>482</v>
      </c>
      <c r="BD32" s="87">
        <f t="shared" si="14"/>
        <v>19367</v>
      </c>
    </row>
    <row r="33" spans="1:56" ht="13.5">
      <c r="A33" s="15" t="s">
        <v>32</v>
      </c>
      <c r="B33" s="15"/>
      <c r="C33" s="86">
        <f t="shared" si="0"/>
        <v>20841</v>
      </c>
      <c r="D33" s="122">
        <f t="shared" si="1"/>
        <v>532</v>
      </c>
      <c r="E33" s="87">
        <f t="shared" si="15"/>
        <v>21373</v>
      </c>
      <c r="G33" s="86">
        <v>17087</v>
      </c>
      <c r="H33" s="87">
        <f t="shared" si="2"/>
        <v>4286</v>
      </c>
      <c r="I33" s="15"/>
      <c r="J33" s="86">
        <f>+'[1]cwksExp08'!L32</f>
        <v>1330</v>
      </c>
      <c r="K33" s="122">
        <f>+'[1]cwksExp08'!O32</f>
        <v>35</v>
      </c>
      <c r="L33" s="87">
        <f t="shared" si="3"/>
        <v>1365</v>
      </c>
      <c r="N33" s="86">
        <f>+'[1]cwksExp08'!AB32</f>
        <v>1237</v>
      </c>
      <c r="O33" s="122">
        <f>+'[1]cwksExp08'!AE32</f>
        <v>31</v>
      </c>
      <c r="P33" s="87">
        <f t="shared" si="4"/>
        <v>1268</v>
      </c>
      <c r="R33" s="86">
        <f>+'[1]cwksExp08'!AR32</f>
        <v>1266</v>
      </c>
      <c r="S33" s="122">
        <f>+'[1]cwksExp08'!AU32</f>
        <v>32</v>
      </c>
      <c r="T33" s="87">
        <f t="shared" si="5"/>
        <v>1298</v>
      </c>
      <c r="V33" s="86">
        <f>+'[1]cwksExp08'!BH32</f>
        <v>611</v>
      </c>
      <c r="W33" s="122">
        <f>+'[1]cwksExp08'!BK32</f>
        <v>15</v>
      </c>
      <c r="X33" s="87">
        <f t="shared" si="6"/>
        <v>626</v>
      </c>
      <c r="Z33" s="86">
        <f>+'[1]cwksExp08'!BX32</f>
        <v>2291</v>
      </c>
      <c r="AA33" s="122">
        <f>+'[1]cwksExp08'!CA32</f>
        <v>59</v>
      </c>
      <c r="AB33" s="87">
        <f t="shared" si="7"/>
        <v>2350</v>
      </c>
      <c r="AD33" s="86">
        <f>+'[1]cwksExp08'!CN32</f>
        <v>3704</v>
      </c>
      <c r="AE33" s="122">
        <f>+'[1]cwksExp08'!CQ32</f>
        <v>95</v>
      </c>
      <c r="AF33" s="87">
        <f t="shared" si="8"/>
        <v>3799</v>
      </c>
      <c r="AH33" s="86">
        <f>+'[1]cwksExp08'!DD32</f>
        <v>1877</v>
      </c>
      <c r="AI33" s="122">
        <f>+'[1]cwksExp08'!DG32</f>
        <v>48</v>
      </c>
      <c r="AJ33" s="87">
        <f t="shared" si="9"/>
        <v>1925</v>
      </c>
      <c r="AL33" s="86">
        <f>+'[1]cwksExp08'!DT32</f>
        <v>1260</v>
      </c>
      <c r="AM33" s="122">
        <f>+'[1]cwksExp08'!DW32</f>
        <v>32</v>
      </c>
      <c r="AN33" s="87">
        <f t="shared" si="10"/>
        <v>1292</v>
      </c>
      <c r="AP33" s="86">
        <f>+'[1]cwksExp08'!EJ32</f>
        <v>1260</v>
      </c>
      <c r="AQ33" s="122">
        <f>+'[1]cwksExp08'!EM32</f>
        <v>32</v>
      </c>
      <c r="AR33" s="87">
        <f t="shared" si="11"/>
        <v>1292</v>
      </c>
      <c r="AT33" s="86">
        <f>+'[1]cwksExp08'!EZ32</f>
        <v>2124</v>
      </c>
      <c r="AU33" s="122">
        <f>+'[1]cwksExp08'!FC32</f>
        <v>54</v>
      </c>
      <c r="AV33" s="87">
        <f t="shared" si="12"/>
        <v>2178</v>
      </c>
      <c r="AX33" s="86">
        <f>+'[1]cwksExp08'!FP32</f>
        <v>2244</v>
      </c>
      <c r="AY33" s="122">
        <f>+'[1]cwksExp08'!FS32</f>
        <v>57</v>
      </c>
      <c r="AZ33" s="87">
        <f t="shared" si="13"/>
        <v>2301</v>
      </c>
      <c r="BB33" s="86">
        <f>+'[1]cwksExp08'!GF32</f>
        <v>1637</v>
      </c>
      <c r="BC33" s="122">
        <f>+'[1]cwksExp08'!GI32</f>
        <v>42</v>
      </c>
      <c r="BD33" s="87">
        <f t="shared" si="14"/>
        <v>1679</v>
      </c>
    </row>
    <row r="34" spans="1:56" ht="13.5">
      <c r="A34" s="15" t="s">
        <v>33</v>
      </c>
      <c r="B34" s="15"/>
      <c r="C34" s="86">
        <f t="shared" si="0"/>
        <v>2448258</v>
      </c>
      <c r="D34" s="122">
        <f t="shared" si="1"/>
        <v>62577</v>
      </c>
      <c r="E34" s="87">
        <f t="shared" si="15"/>
        <v>2510835</v>
      </c>
      <c r="G34" s="86">
        <v>1872270</v>
      </c>
      <c r="H34" s="87">
        <f t="shared" si="2"/>
        <v>638565</v>
      </c>
      <c r="I34" s="15"/>
      <c r="J34" s="86">
        <f>+'[1]cwksExp08'!L33</f>
        <v>175649</v>
      </c>
      <c r="K34" s="122">
        <f>+'[1]cwksExp08'!O33</f>
        <v>4490</v>
      </c>
      <c r="L34" s="87">
        <f t="shared" si="3"/>
        <v>180139</v>
      </c>
      <c r="N34" s="86">
        <f>+'[1]cwksExp08'!AB33</f>
        <v>167436</v>
      </c>
      <c r="O34" s="122">
        <f>+'[1]cwksExp08'!AE33</f>
        <v>4279</v>
      </c>
      <c r="P34" s="87">
        <f t="shared" si="4"/>
        <v>171715</v>
      </c>
      <c r="R34" s="86">
        <f>+'[1]cwksExp08'!AR33</f>
        <v>169624</v>
      </c>
      <c r="S34" s="122">
        <f>+'[1]cwksExp08'!AU33</f>
        <v>4335</v>
      </c>
      <c r="T34" s="87">
        <f t="shared" si="5"/>
        <v>173959</v>
      </c>
      <c r="V34" s="86">
        <f>+'[1]cwksExp08'!BH33</f>
        <v>163764</v>
      </c>
      <c r="W34" s="122">
        <f>+'[1]cwksExp08'!BK33</f>
        <v>4185</v>
      </c>
      <c r="X34" s="87">
        <f t="shared" si="6"/>
        <v>167949</v>
      </c>
      <c r="Z34" s="86">
        <f>+'[1]cwksExp08'!BX33</f>
        <v>176461</v>
      </c>
      <c r="AA34" s="122">
        <f>+'[1]cwksExp08'!CA33</f>
        <v>4511</v>
      </c>
      <c r="AB34" s="87">
        <f t="shared" si="7"/>
        <v>180972</v>
      </c>
      <c r="AD34" s="86">
        <f>+'[1]cwksExp08'!CN33</f>
        <v>199118</v>
      </c>
      <c r="AE34" s="122">
        <f>+'[1]cwksExp08'!CQ33</f>
        <v>5089</v>
      </c>
      <c r="AF34" s="87">
        <f t="shared" si="8"/>
        <v>204207</v>
      </c>
      <c r="AH34" s="86">
        <f>+'[1]cwksExp08'!DD33</f>
        <v>217163</v>
      </c>
      <c r="AI34" s="122">
        <f>+'[1]cwksExp08'!DG33</f>
        <v>5551</v>
      </c>
      <c r="AJ34" s="87">
        <f t="shared" si="9"/>
        <v>222714</v>
      </c>
      <c r="AL34" s="86">
        <f>+'[1]cwksExp08'!DT33</f>
        <v>230499</v>
      </c>
      <c r="AM34" s="122">
        <f>+'[1]cwksExp08'!DW33</f>
        <v>5892</v>
      </c>
      <c r="AN34" s="87">
        <f t="shared" si="10"/>
        <v>236391</v>
      </c>
      <c r="AP34" s="86">
        <f>+'[1]cwksExp08'!EJ33</f>
        <v>241214</v>
      </c>
      <c r="AQ34" s="122">
        <f>+'[1]cwksExp08'!EM33</f>
        <v>6166</v>
      </c>
      <c r="AR34" s="87">
        <f t="shared" si="11"/>
        <v>247380</v>
      </c>
      <c r="AT34" s="86">
        <f>+'[1]cwksExp08'!EZ33</f>
        <v>240023</v>
      </c>
      <c r="AU34" s="122">
        <f>+'[1]cwksExp08'!FC33</f>
        <v>6135</v>
      </c>
      <c r="AV34" s="87">
        <f t="shared" si="12"/>
        <v>246158</v>
      </c>
      <c r="AX34" s="86">
        <f>+'[1]cwksExp08'!FP33</f>
        <v>227192</v>
      </c>
      <c r="AY34" s="122">
        <f>+'[1]cwksExp08'!FS33</f>
        <v>5806</v>
      </c>
      <c r="AZ34" s="87">
        <f t="shared" si="13"/>
        <v>232998</v>
      </c>
      <c r="BB34" s="86">
        <f>+'[1]cwksExp08'!GF33</f>
        <v>240115</v>
      </c>
      <c r="BC34" s="122">
        <f>+'[1]cwksExp08'!GI33</f>
        <v>6138</v>
      </c>
      <c r="BD34" s="87">
        <f t="shared" si="14"/>
        <v>246253</v>
      </c>
    </row>
    <row r="35" spans="1:56" ht="13.5">
      <c r="A35" s="15" t="s">
        <v>34</v>
      </c>
      <c r="B35" s="15"/>
      <c r="C35" s="86">
        <f t="shared" si="0"/>
        <v>263174</v>
      </c>
      <c r="D35" s="122">
        <f t="shared" si="1"/>
        <v>6914</v>
      </c>
      <c r="E35" s="87">
        <f t="shared" si="15"/>
        <v>270088</v>
      </c>
      <c r="G35" s="86">
        <v>218261</v>
      </c>
      <c r="H35" s="87">
        <f t="shared" si="2"/>
        <v>51827</v>
      </c>
      <c r="I35" s="15"/>
      <c r="J35" s="86">
        <f>+'[1]cwksExp08'!L34</f>
        <v>16732</v>
      </c>
      <c r="K35" s="122">
        <f>+'[1]cwksExp08'!O34</f>
        <v>428</v>
      </c>
      <c r="L35" s="87">
        <f t="shared" si="3"/>
        <v>17160</v>
      </c>
      <c r="N35" s="86">
        <f>+'[1]cwksExp08'!AB34</f>
        <v>19162</v>
      </c>
      <c r="O35" s="122">
        <f>+'[1]cwksExp08'!AE34</f>
        <v>489</v>
      </c>
      <c r="P35" s="87">
        <f t="shared" si="4"/>
        <v>19651</v>
      </c>
      <c r="R35" s="86">
        <f>+'[1]cwksExp08'!AR34</f>
        <v>17382</v>
      </c>
      <c r="S35" s="122">
        <f>+'[1]cwksExp08'!AU34</f>
        <v>443</v>
      </c>
      <c r="T35" s="87">
        <f t="shared" si="5"/>
        <v>17825</v>
      </c>
      <c r="V35" s="86">
        <f>+'[1]cwksExp08'!BH34</f>
        <v>19240</v>
      </c>
      <c r="W35" s="122">
        <f>+'[1]cwksExp08'!BK34</f>
        <v>493</v>
      </c>
      <c r="X35" s="87">
        <f t="shared" si="6"/>
        <v>19733</v>
      </c>
      <c r="Z35" s="86">
        <f>+'[1]cwksExp08'!BX34</f>
        <v>21382</v>
      </c>
      <c r="AA35" s="122">
        <f>+'[1]cwksExp08'!CA34</f>
        <v>547</v>
      </c>
      <c r="AB35" s="87">
        <f t="shared" si="7"/>
        <v>21929</v>
      </c>
      <c r="AD35" s="86">
        <f>+'[1]cwksExp08'!CN34</f>
        <v>18663</v>
      </c>
      <c r="AE35" s="122">
        <f>+'[1]cwksExp08'!CQ34</f>
        <v>477</v>
      </c>
      <c r="AF35" s="87">
        <f t="shared" si="8"/>
        <v>19140</v>
      </c>
      <c r="AH35" s="86">
        <f>+'[1]cwksExp08'!DD34</f>
        <v>21745</v>
      </c>
      <c r="AI35" s="122">
        <f>+'[1]cwksExp08'!DG34</f>
        <v>557</v>
      </c>
      <c r="AJ35" s="87">
        <f t="shared" si="9"/>
        <v>22302</v>
      </c>
      <c r="AL35" s="86">
        <f>+'[1]cwksExp08'!DT34</f>
        <v>23972</v>
      </c>
      <c r="AM35" s="122">
        <f>+'[1]cwksExp08'!DW34</f>
        <v>613</v>
      </c>
      <c r="AN35" s="87">
        <f t="shared" si="10"/>
        <v>24585</v>
      </c>
      <c r="AP35" s="86">
        <f>+'[1]cwksExp08'!EJ34</f>
        <v>24259</v>
      </c>
      <c r="AQ35" s="122">
        <f>+'[1]cwksExp08'!EM34</f>
        <v>731</v>
      </c>
      <c r="AR35" s="87">
        <f t="shared" si="11"/>
        <v>24990</v>
      </c>
      <c r="AT35" s="86">
        <f>+'[1]cwksExp08'!EZ34</f>
        <v>28988</v>
      </c>
      <c r="AU35" s="122">
        <f>+'[1]cwksExp08'!FC34</f>
        <v>741</v>
      </c>
      <c r="AV35" s="87">
        <f t="shared" si="12"/>
        <v>29729</v>
      </c>
      <c r="AX35" s="86">
        <f>+'[1]cwksExp08'!FP34</f>
        <v>28594</v>
      </c>
      <c r="AY35" s="122">
        <f>+'[1]cwksExp08'!FS34</f>
        <v>777</v>
      </c>
      <c r="AZ35" s="87">
        <f t="shared" si="13"/>
        <v>29371</v>
      </c>
      <c r="BB35" s="86">
        <f>+'[1]cwksExp08'!GF34</f>
        <v>23055</v>
      </c>
      <c r="BC35" s="122">
        <f>+'[1]cwksExp08'!GI34</f>
        <v>618</v>
      </c>
      <c r="BD35" s="87">
        <f t="shared" si="14"/>
        <v>23673</v>
      </c>
    </row>
    <row r="36" spans="1:56" ht="13.5">
      <c r="A36" s="15" t="s">
        <v>35</v>
      </c>
      <c r="B36" s="15"/>
      <c r="C36" s="86">
        <f t="shared" si="0"/>
        <v>676226</v>
      </c>
      <c r="D36" s="122">
        <f t="shared" si="1"/>
        <v>17289</v>
      </c>
      <c r="E36" s="87">
        <f t="shared" si="15"/>
        <v>693515</v>
      </c>
      <c r="G36" s="86">
        <v>485452</v>
      </c>
      <c r="H36" s="87">
        <f t="shared" si="2"/>
        <v>208063</v>
      </c>
      <c r="I36" s="15"/>
      <c r="J36" s="86">
        <f>+'[1]cwksExp08'!L35</f>
        <v>43208</v>
      </c>
      <c r="K36" s="122">
        <f>+'[1]cwksExp08'!O35</f>
        <v>1105</v>
      </c>
      <c r="L36" s="87">
        <f t="shared" si="3"/>
        <v>44313</v>
      </c>
      <c r="N36" s="86">
        <f>+'[1]cwksExp08'!AB35</f>
        <v>44251</v>
      </c>
      <c r="O36" s="122">
        <f>+'[1]cwksExp08'!AE35</f>
        <v>1131</v>
      </c>
      <c r="P36" s="87">
        <f t="shared" si="4"/>
        <v>45382</v>
      </c>
      <c r="R36" s="86">
        <f>+'[1]cwksExp08'!AR35</f>
        <v>48753</v>
      </c>
      <c r="S36" s="122">
        <f>+'[1]cwksExp08'!AU35</f>
        <v>1247</v>
      </c>
      <c r="T36" s="87">
        <f t="shared" si="5"/>
        <v>50000</v>
      </c>
      <c r="V36" s="86">
        <f>+'[1]cwksExp08'!BH35</f>
        <v>50691</v>
      </c>
      <c r="W36" s="122">
        <f>+'[1]cwksExp08'!BK35</f>
        <v>1295</v>
      </c>
      <c r="X36" s="87">
        <f t="shared" si="6"/>
        <v>51986</v>
      </c>
      <c r="Z36" s="86">
        <f>+'[1]cwksExp08'!BX35</f>
        <v>53375</v>
      </c>
      <c r="AA36" s="122">
        <f>+'[1]cwksExp08'!CA35</f>
        <v>1365</v>
      </c>
      <c r="AB36" s="87">
        <f t="shared" si="7"/>
        <v>54740</v>
      </c>
      <c r="AD36" s="86">
        <f>+'[1]cwksExp08'!CN35</f>
        <v>56212</v>
      </c>
      <c r="AE36" s="122">
        <f>+'[1]cwksExp08'!CQ35</f>
        <v>1438</v>
      </c>
      <c r="AF36" s="87">
        <f t="shared" si="8"/>
        <v>57650</v>
      </c>
      <c r="AH36" s="86">
        <f>+'[1]cwksExp08'!DD35</f>
        <v>60102</v>
      </c>
      <c r="AI36" s="122">
        <f>+'[1]cwksExp08'!DG35</f>
        <v>1537</v>
      </c>
      <c r="AJ36" s="87">
        <f t="shared" si="9"/>
        <v>61639</v>
      </c>
      <c r="AL36" s="86">
        <f>+'[1]cwksExp08'!DT35</f>
        <v>63884</v>
      </c>
      <c r="AM36" s="122">
        <f>+'[1]cwksExp08'!DW35</f>
        <v>1633</v>
      </c>
      <c r="AN36" s="87">
        <f t="shared" si="10"/>
        <v>65517</v>
      </c>
      <c r="AP36" s="86">
        <f>+'[1]cwksExp08'!EJ35</f>
        <v>64624</v>
      </c>
      <c r="AQ36" s="122">
        <f>+'[1]cwksExp08'!EM35</f>
        <v>1652</v>
      </c>
      <c r="AR36" s="87">
        <f t="shared" si="11"/>
        <v>66276</v>
      </c>
      <c r="AT36" s="86">
        <f>+'[1]cwksExp08'!EZ35</f>
        <v>65083</v>
      </c>
      <c r="AU36" s="122">
        <f>+'[1]cwksExp08'!FC35</f>
        <v>1664</v>
      </c>
      <c r="AV36" s="87">
        <f t="shared" si="12"/>
        <v>66747</v>
      </c>
      <c r="AX36" s="86">
        <f>+'[1]cwksExp08'!FP35</f>
        <v>65418</v>
      </c>
      <c r="AY36" s="122">
        <f>+'[1]cwksExp08'!FS35</f>
        <v>1672</v>
      </c>
      <c r="AZ36" s="87">
        <f t="shared" si="13"/>
        <v>67090</v>
      </c>
      <c r="BB36" s="86">
        <f>+'[1]cwksExp08'!GF35</f>
        <v>60625</v>
      </c>
      <c r="BC36" s="122">
        <f>+'[1]cwksExp08'!GI35</f>
        <v>1550</v>
      </c>
      <c r="BD36" s="87">
        <f t="shared" si="14"/>
        <v>62175</v>
      </c>
    </row>
    <row r="37" spans="1:56" ht="13.5">
      <c r="A37" s="15" t="s">
        <v>36</v>
      </c>
      <c r="B37" s="15"/>
      <c r="C37" s="86">
        <f t="shared" si="0"/>
        <v>7759055</v>
      </c>
      <c r="D37" s="122">
        <f t="shared" si="1"/>
        <v>198407</v>
      </c>
      <c r="E37" s="87">
        <f t="shared" si="15"/>
        <v>7957462</v>
      </c>
      <c r="G37" s="86">
        <v>6421492</v>
      </c>
      <c r="H37" s="87">
        <f t="shared" si="2"/>
        <v>1535970</v>
      </c>
      <c r="I37" s="15"/>
      <c r="J37" s="86">
        <f>+'[1]cwksExp08'!L36</f>
        <v>564927</v>
      </c>
      <c r="K37" s="122">
        <f>+'[1]cwksExp08'!O36</f>
        <v>14437</v>
      </c>
      <c r="L37" s="87">
        <f t="shared" si="3"/>
        <v>579364</v>
      </c>
      <c r="N37" s="86">
        <f>+'[1]cwksExp08'!AB36</f>
        <v>598085</v>
      </c>
      <c r="O37" s="122">
        <f>+'[1]cwksExp08'!AE36</f>
        <v>15293</v>
      </c>
      <c r="P37" s="87">
        <f t="shared" si="4"/>
        <v>613378</v>
      </c>
      <c r="R37" s="86">
        <f>+'[1]cwksExp08'!AR36</f>
        <v>619161</v>
      </c>
      <c r="S37" s="122">
        <f>+'[1]cwksExp08'!AU36</f>
        <v>15827</v>
      </c>
      <c r="T37" s="87">
        <f t="shared" si="5"/>
        <v>634988</v>
      </c>
      <c r="V37" s="86">
        <f>+'[1]cwksExp08'!BH36</f>
        <v>612993</v>
      </c>
      <c r="W37" s="122">
        <f>+'[1]cwksExp08'!BK36</f>
        <v>15680</v>
      </c>
      <c r="X37" s="87">
        <f t="shared" si="6"/>
        <v>628673</v>
      </c>
      <c r="Z37" s="86">
        <f>+'[1]cwksExp08'!BX36</f>
        <v>590742</v>
      </c>
      <c r="AA37" s="122">
        <f>+'[1]cwksExp08'!CA36</f>
        <v>15095</v>
      </c>
      <c r="AB37" s="87">
        <f t="shared" si="7"/>
        <v>605837</v>
      </c>
      <c r="AD37" s="86">
        <f>+'[1]cwksExp08'!CN36</f>
        <v>664042</v>
      </c>
      <c r="AE37" s="122">
        <f>+'[1]cwksExp08'!CQ36</f>
        <v>16972</v>
      </c>
      <c r="AF37" s="87">
        <f t="shared" si="8"/>
        <v>681014</v>
      </c>
      <c r="AH37" s="86">
        <f>+'[1]cwksExp08'!DD36</f>
        <v>612817</v>
      </c>
      <c r="AI37" s="122">
        <f>+'[1]cwksExp08'!DG36</f>
        <v>15677</v>
      </c>
      <c r="AJ37" s="87">
        <f t="shared" si="9"/>
        <v>628494</v>
      </c>
      <c r="AL37" s="86">
        <f>+'[1]cwksExp08'!DT36</f>
        <v>623916</v>
      </c>
      <c r="AM37" s="122">
        <f>+'[1]cwksExp08'!DW36</f>
        <v>15964</v>
      </c>
      <c r="AN37" s="87">
        <f t="shared" si="10"/>
        <v>639880</v>
      </c>
      <c r="AP37" s="86">
        <f>+'[1]cwksExp08'!EJ36</f>
        <v>659292</v>
      </c>
      <c r="AQ37" s="122">
        <f>+'[1]cwksExp08'!EM36</f>
        <v>16862</v>
      </c>
      <c r="AR37" s="87">
        <f t="shared" si="11"/>
        <v>676154</v>
      </c>
      <c r="AT37" s="86">
        <f>+'[1]cwksExp08'!EZ36</f>
        <v>701788</v>
      </c>
      <c r="AU37" s="122">
        <f>+'[1]cwksExp08'!FC36</f>
        <v>17956</v>
      </c>
      <c r="AV37" s="87">
        <f t="shared" si="12"/>
        <v>719744</v>
      </c>
      <c r="AX37" s="86">
        <f>+'[1]cwksExp08'!FP36</f>
        <v>747234</v>
      </c>
      <c r="AY37" s="122">
        <f>+'[1]cwksExp08'!FS36</f>
        <v>19115</v>
      </c>
      <c r="AZ37" s="87">
        <f t="shared" si="13"/>
        <v>766349</v>
      </c>
      <c r="BB37" s="86">
        <f>+'[1]cwksExp08'!GF36</f>
        <v>764058</v>
      </c>
      <c r="BC37" s="122">
        <f>+'[1]cwksExp08'!GI36</f>
        <v>19529</v>
      </c>
      <c r="BD37" s="87">
        <f t="shared" si="14"/>
        <v>783587</v>
      </c>
    </row>
    <row r="38" spans="1:56" ht="13.5">
      <c r="A38" s="15" t="s">
        <v>37</v>
      </c>
      <c r="B38" s="15"/>
      <c r="C38" s="86">
        <f t="shared" si="0"/>
        <v>1632134</v>
      </c>
      <c r="D38" s="122">
        <f t="shared" si="1"/>
        <v>41717</v>
      </c>
      <c r="E38" s="87">
        <f t="shared" si="15"/>
        <v>1673851</v>
      </c>
      <c r="G38" s="86">
        <v>1312886</v>
      </c>
      <c r="H38" s="87">
        <f t="shared" si="2"/>
        <v>360965</v>
      </c>
      <c r="I38" s="15"/>
      <c r="J38" s="86">
        <f>+'[1]cwksExp08'!L37</f>
        <v>114367</v>
      </c>
      <c r="K38" s="122">
        <f>+'[1]cwksExp08'!O37</f>
        <v>2923</v>
      </c>
      <c r="L38" s="87">
        <f t="shared" si="3"/>
        <v>117290</v>
      </c>
      <c r="N38" s="86">
        <f>+'[1]cwksExp08'!AB37</f>
        <v>120706</v>
      </c>
      <c r="O38" s="122">
        <f>+'[1]cwksExp08'!AE37</f>
        <v>3087</v>
      </c>
      <c r="P38" s="87">
        <f t="shared" si="4"/>
        <v>123793</v>
      </c>
      <c r="R38" s="86">
        <f>+'[1]cwksExp08'!AR37</f>
        <v>122609</v>
      </c>
      <c r="S38" s="122">
        <f>+'[1]cwksExp08'!AU37</f>
        <v>3133</v>
      </c>
      <c r="T38" s="87">
        <f t="shared" si="5"/>
        <v>125742</v>
      </c>
      <c r="V38" s="86">
        <f>+'[1]cwksExp08'!BH37</f>
        <v>123667</v>
      </c>
      <c r="W38" s="122">
        <f>+'[1]cwksExp08'!BK37</f>
        <v>3160</v>
      </c>
      <c r="X38" s="87">
        <f t="shared" si="6"/>
        <v>126827</v>
      </c>
      <c r="Z38" s="86">
        <f>+'[1]cwksExp08'!BX37</f>
        <v>129916</v>
      </c>
      <c r="AA38" s="122">
        <f>+'[1]cwksExp08'!CA37</f>
        <v>3321</v>
      </c>
      <c r="AB38" s="87">
        <f t="shared" si="7"/>
        <v>133237</v>
      </c>
      <c r="AD38" s="86">
        <f>+'[1]cwksExp08'!CN37</f>
        <v>132734</v>
      </c>
      <c r="AE38" s="122">
        <f>+'[1]cwksExp08'!CQ37</f>
        <v>3393</v>
      </c>
      <c r="AF38" s="87">
        <f t="shared" si="8"/>
        <v>136127</v>
      </c>
      <c r="AH38" s="86">
        <f>+'[1]cwksExp08'!DD37</f>
        <v>135329</v>
      </c>
      <c r="AI38" s="122">
        <f>+'[1]cwksExp08'!DG37</f>
        <v>3459</v>
      </c>
      <c r="AJ38" s="87">
        <f t="shared" si="9"/>
        <v>138788</v>
      </c>
      <c r="AL38" s="86">
        <f>+'[1]cwksExp08'!DT37</f>
        <v>144543</v>
      </c>
      <c r="AM38" s="122">
        <f>+'[1]cwksExp08'!DW37</f>
        <v>3695</v>
      </c>
      <c r="AN38" s="87">
        <f t="shared" si="10"/>
        <v>148238</v>
      </c>
      <c r="AP38" s="86">
        <f>+'[1]cwksExp08'!EJ37</f>
        <v>151356</v>
      </c>
      <c r="AQ38" s="122">
        <f>+'[1]cwksExp08'!EM37</f>
        <v>3869</v>
      </c>
      <c r="AR38" s="87">
        <f t="shared" si="11"/>
        <v>155225</v>
      </c>
      <c r="AT38" s="86">
        <f>+'[1]cwksExp08'!EZ37</f>
        <v>149268</v>
      </c>
      <c r="AU38" s="122">
        <f>+'[1]cwksExp08'!FC37</f>
        <v>3815</v>
      </c>
      <c r="AV38" s="87">
        <f t="shared" si="12"/>
        <v>153083</v>
      </c>
      <c r="AX38" s="86">
        <f>+'[1]cwksExp08'!FP37</f>
        <v>149532</v>
      </c>
      <c r="AY38" s="122">
        <f>+'[1]cwksExp08'!FS37</f>
        <v>3821</v>
      </c>
      <c r="AZ38" s="87">
        <f t="shared" si="13"/>
        <v>153353</v>
      </c>
      <c r="BB38" s="86">
        <f>+'[1]cwksExp08'!GF37</f>
        <v>158107</v>
      </c>
      <c r="BC38" s="122">
        <f>+'[1]cwksExp08'!GI37</f>
        <v>4041</v>
      </c>
      <c r="BD38" s="87">
        <f t="shared" si="14"/>
        <v>162148</v>
      </c>
    </row>
    <row r="39" spans="1:56" ht="13.5">
      <c r="A39" s="15" t="s">
        <v>38</v>
      </c>
      <c r="B39" s="15"/>
      <c r="C39" s="86">
        <f t="shared" si="0"/>
        <v>202404</v>
      </c>
      <c r="D39" s="122">
        <f t="shared" si="1"/>
        <v>5173</v>
      </c>
      <c r="E39" s="87">
        <f t="shared" si="15"/>
        <v>207577</v>
      </c>
      <c r="G39" s="86">
        <v>128821</v>
      </c>
      <c r="H39" s="87">
        <f t="shared" si="2"/>
        <v>78756</v>
      </c>
      <c r="I39" s="15"/>
      <c r="J39" s="86">
        <f>+'[1]cwksExp08'!L38</f>
        <v>9480</v>
      </c>
      <c r="K39" s="122">
        <f>+'[1]cwksExp08'!O38</f>
        <v>242</v>
      </c>
      <c r="L39" s="87">
        <f t="shared" si="3"/>
        <v>9722</v>
      </c>
      <c r="N39" s="86">
        <f>+'[1]cwksExp08'!AB38</f>
        <v>12100</v>
      </c>
      <c r="O39" s="122">
        <f>+'[1]cwksExp08'!AE38</f>
        <v>309</v>
      </c>
      <c r="P39" s="87">
        <f t="shared" si="4"/>
        <v>12409</v>
      </c>
      <c r="R39" s="86">
        <f>+'[1]cwksExp08'!AR38</f>
        <v>12549</v>
      </c>
      <c r="S39" s="122">
        <f>+'[1]cwksExp08'!AU38</f>
        <v>321</v>
      </c>
      <c r="T39" s="87">
        <f t="shared" si="5"/>
        <v>12870</v>
      </c>
      <c r="V39" s="86">
        <f>+'[1]cwksExp08'!BH38</f>
        <v>14539</v>
      </c>
      <c r="W39" s="122">
        <f>+'[1]cwksExp08'!BK38</f>
        <v>372</v>
      </c>
      <c r="X39" s="87">
        <f t="shared" si="6"/>
        <v>14911</v>
      </c>
      <c r="Z39" s="86">
        <f>+'[1]cwksExp08'!BX38</f>
        <v>14819</v>
      </c>
      <c r="AA39" s="122">
        <f>+'[1]cwksExp08'!CA38</f>
        <v>379</v>
      </c>
      <c r="AB39" s="87">
        <f t="shared" si="7"/>
        <v>15198</v>
      </c>
      <c r="AD39" s="86">
        <f>+'[1]cwksExp08'!CN38</f>
        <v>17532</v>
      </c>
      <c r="AE39" s="122">
        <f>+'[1]cwksExp08'!CQ38</f>
        <v>449</v>
      </c>
      <c r="AF39" s="87">
        <f t="shared" si="8"/>
        <v>17981</v>
      </c>
      <c r="AH39" s="86">
        <f>+'[1]cwksExp08'!DD38</f>
        <v>20012</v>
      </c>
      <c r="AI39" s="122">
        <f>+'[1]cwksExp08'!DG38</f>
        <v>511</v>
      </c>
      <c r="AJ39" s="87">
        <f t="shared" si="9"/>
        <v>20523</v>
      </c>
      <c r="AL39" s="86">
        <f>+'[1]cwksExp08'!DT38</f>
        <v>21221</v>
      </c>
      <c r="AM39" s="122">
        <f>+'[1]cwksExp08'!DW38</f>
        <v>542</v>
      </c>
      <c r="AN39" s="87">
        <f t="shared" si="10"/>
        <v>21763</v>
      </c>
      <c r="AP39" s="86">
        <f>+'[1]cwksExp08'!EJ38</f>
        <v>19852</v>
      </c>
      <c r="AQ39" s="122">
        <f>+'[1]cwksExp08'!EM38</f>
        <v>507</v>
      </c>
      <c r="AR39" s="87">
        <f t="shared" si="11"/>
        <v>20359</v>
      </c>
      <c r="AT39" s="86">
        <f>+'[1]cwksExp08'!EZ38</f>
        <v>19244</v>
      </c>
      <c r="AU39" s="122">
        <f>+'[1]cwksExp08'!FC38</f>
        <v>491</v>
      </c>
      <c r="AV39" s="87">
        <f t="shared" si="12"/>
        <v>19735</v>
      </c>
      <c r="AX39" s="86">
        <f>+'[1]cwksExp08'!FP38</f>
        <v>21197</v>
      </c>
      <c r="AY39" s="122">
        <f>+'[1]cwksExp08'!FS38</f>
        <v>542</v>
      </c>
      <c r="AZ39" s="87">
        <f t="shared" si="13"/>
        <v>21739</v>
      </c>
      <c r="BB39" s="86">
        <f>+'[1]cwksExp08'!GF38</f>
        <v>19859</v>
      </c>
      <c r="BC39" s="122">
        <f>+'[1]cwksExp08'!GI38</f>
        <v>508</v>
      </c>
      <c r="BD39" s="87">
        <f t="shared" si="14"/>
        <v>20367</v>
      </c>
    </row>
    <row r="40" spans="1:56" ht="13.5">
      <c r="A40" s="15" t="s">
        <v>39</v>
      </c>
      <c r="B40" s="15"/>
      <c r="C40" s="86">
        <f aca="true" t="shared" si="16" ref="C40:C65">J40+N40+R40+V40+Z40+AD40+AH40+AL40+AP40+AT40+AX40+BB40</f>
        <v>17069578</v>
      </c>
      <c r="D40" s="122">
        <f aca="true" t="shared" si="17" ref="D40:D65">K40+O40+S40+W40+AA40+AE40+AI40+AM40+AQ40+AU40+AY40+BC40</f>
        <v>436293</v>
      </c>
      <c r="E40" s="87">
        <f t="shared" si="15"/>
        <v>17505871</v>
      </c>
      <c r="G40" s="86">
        <v>10657353</v>
      </c>
      <c r="H40" s="87">
        <f aca="true" t="shared" si="18" ref="H40:H65">E40-G40</f>
        <v>6848518</v>
      </c>
      <c r="I40" s="15"/>
      <c r="J40" s="86">
        <f>+'[1]cwksExp08'!L39</f>
        <v>1111345</v>
      </c>
      <c r="K40" s="122">
        <f>+'[1]cwksExp08'!O39</f>
        <v>28407</v>
      </c>
      <c r="L40" s="87">
        <f t="shared" si="3"/>
        <v>1139752</v>
      </c>
      <c r="N40" s="86">
        <f>+'[1]cwksExp08'!AB39</f>
        <v>1183996</v>
      </c>
      <c r="O40" s="122">
        <f>+'[1]cwksExp08'!AE39</f>
        <v>30263</v>
      </c>
      <c r="P40" s="87">
        <f t="shared" si="4"/>
        <v>1214259</v>
      </c>
      <c r="R40" s="86">
        <f>+'[1]cwksExp08'!AR39</f>
        <v>1252799</v>
      </c>
      <c r="S40" s="122">
        <f>+'[1]cwksExp08'!AU39</f>
        <v>32025</v>
      </c>
      <c r="T40" s="87">
        <f t="shared" si="5"/>
        <v>1284824</v>
      </c>
      <c r="V40" s="86">
        <f>+'[1]cwksExp08'!BH39</f>
        <v>1279835</v>
      </c>
      <c r="W40" s="122">
        <f>+'[1]cwksExp08'!BK39</f>
        <v>32712</v>
      </c>
      <c r="X40" s="87">
        <f t="shared" si="6"/>
        <v>1312547</v>
      </c>
      <c r="Z40" s="86">
        <f>+'[1]cwksExp08'!BX39</f>
        <v>1398722</v>
      </c>
      <c r="AA40" s="122">
        <f>+'[1]cwksExp08'!CA39</f>
        <v>35753</v>
      </c>
      <c r="AB40" s="87">
        <f t="shared" si="7"/>
        <v>1434475</v>
      </c>
      <c r="AD40" s="86">
        <f>+'[1]cwksExp08'!CN39</f>
        <v>1440788</v>
      </c>
      <c r="AE40" s="122">
        <f>+'[1]cwksExp08'!CQ39</f>
        <v>36828</v>
      </c>
      <c r="AF40" s="87">
        <f t="shared" si="8"/>
        <v>1477616</v>
      </c>
      <c r="AH40" s="86">
        <f>+'[1]cwksExp08'!DD39</f>
        <v>1455259</v>
      </c>
      <c r="AI40" s="122">
        <f>+'[1]cwksExp08'!DG39</f>
        <v>37196</v>
      </c>
      <c r="AJ40" s="87">
        <f t="shared" si="9"/>
        <v>1492455</v>
      </c>
      <c r="AL40" s="86">
        <f>+'[1]cwksExp08'!DT39</f>
        <v>1523463</v>
      </c>
      <c r="AM40" s="122">
        <f>+'[1]cwksExp08'!DW39</f>
        <v>38937</v>
      </c>
      <c r="AN40" s="87">
        <f t="shared" si="10"/>
        <v>1562400</v>
      </c>
      <c r="AP40" s="86">
        <f>+'[1]cwksExp08'!EJ39</f>
        <v>1545203</v>
      </c>
      <c r="AQ40" s="122">
        <f>+'[1]cwksExp08'!EM39</f>
        <v>39494</v>
      </c>
      <c r="AR40" s="87">
        <f t="shared" si="11"/>
        <v>1584697</v>
      </c>
      <c r="AT40" s="86">
        <f>+'[1]cwksExp08'!EZ39</f>
        <v>1596416</v>
      </c>
      <c r="AU40" s="122">
        <f>+'[1]cwksExp08'!FC39</f>
        <v>40800</v>
      </c>
      <c r="AV40" s="87">
        <f t="shared" si="12"/>
        <v>1637216</v>
      </c>
      <c r="AX40" s="86">
        <f>+'[1]cwksExp08'!FP39</f>
        <v>1593517</v>
      </c>
      <c r="AY40" s="122">
        <f>+'[1]cwksExp08'!FS39</f>
        <v>40726</v>
      </c>
      <c r="AZ40" s="87">
        <f t="shared" si="13"/>
        <v>1634243</v>
      </c>
      <c r="BB40" s="86">
        <f>+'[1]cwksExp08'!GF39</f>
        <v>1688235</v>
      </c>
      <c r="BC40" s="122">
        <f>+'[1]cwksExp08'!GI39</f>
        <v>43152</v>
      </c>
      <c r="BD40" s="87">
        <f t="shared" si="14"/>
        <v>1731387</v>
      </c>
    </row>
    <row r="41" spans="1:56" ht="13.5">
      <c r="A41" s="15" t="s">
        <v>40</v>
      </c>
      <c r="B41" s="15"/>
      <c r="C41" s="86">
        <f t="shared" si="16"/>
        <v>27511088</v>
      </c>
      <c r="D41" s="122">
        <f t="shared" si="17"/>
        <v>703191</v>
      </c>
      <c r="E41" s="87">
        <f t="shared" si="15"/>
        <v>28214279</v>
      </c>
      <c r="G41" s="86">
        <v>24775498</v>
      </c>
      <c r="H41" s="87">
        <f t="shared" si="18"/>
        <v>3438781</v>
      </c>
      <c r="I41" s="15"/>
      <c r="J41" s="86">
        <f>+'[1]cwksExp08'!L40</f>
        <v>2158259</v>
      </c>
      <c r="K41" s="122">
        <f>+'[1]cwksExp08'!O40</f>
        <v>55167</v>
      </c>
      <c r="L41" s="87">
        <f t="shared" si="3"/>
        <v>2213426</v>
      </c>
      <c r="N41" s="86">
        <f>+'[1]cwksExp08'!AB40</f>
        <v>2155188</v>
      </c>
      <c r="O41" s="122">
        <f>+'[1]cwksExp08'!AE40</f>
        <v>55087</v>
      </c>
      <c r="P41" s="87">
        <f t="shared" si="4"/>
        <v>2210275</v>
      </c>
      <c r="R41" s="86">
        <f>+'[1]cwksExp08'!AR40</f>
        <v>2168028</v>
      </c>
      <c r="S41" s="122">
        <f>+'[1]cwksExp08'!AU40</f>
        <v>55413</v>
      </c>
      <c r="T41" s="87">
        <f t="shared" si="5"/>
        <v>2223441</v>
      </c>
      <c r="V41" s="86">
        <f>+'[1]cwksExp08'!BH40</f>
        <v>2183310</v>
      </c>
      <c r="W41" s="122">
        <f>+'[1]cwksExp08'!BK40</f>
        <v>55805</v>
      </c>
      <c r="X41" s="87">
        <f t="shared" si="6"/>
        <v>2239115</v>
      </c>
      <c r="Z41" s="86">
        <f>+'[1]cwksExp08'!BX40</f>
        <v>2267888</v>
      </c>
      <c r="AA41" s="122">
        <f>+'[1]cwksExp08'!CA40</f>
        <v>57972</v>
      </c>
      <c r="AB41" s="87">
        <f t="shared" si="7"/>
        <v>2325860</v>
      </c>
      <c r="AD41" s="86">
        <f>+'[1]cwksExp08'!CN40</f>
        <v>2271525</v>
      </c>
      <c r="AE41" s="122">
        <f>+'[1]cwksExp08'!CQ40</f>
        <v>58064</v>
      </c>
      <c r="AF41" s="87">
        <f t="shared" si="8"/>
        <v>2329589</v>
      </c>
      <c r="AH41" s="86">
        <f>+'[1]cwksExp08'!DD40</f>
        <v>2299279</v>
      </c>
      <c r="AI41" s="122">
        <f>+'[1]cwksExp08'!DG40</f>
        <v>58769</v>
      </c>
      <c r="AJ41" s="87">
        <f t="shared" si="9"/>
        <v>2358048</v>
      </c>
      <c r="AL41" s="86">
        <f>+'[1]cwksExp08'!DT40</f>
        <v>2329310</v>
      </c>
      <c r="AM41" s="122">
        <f>+'[1]cwksExp08'!DW40</f>
        <v>59536</v>
      </c>
      <c r="AN41" s="87">
        <f t="shared" si="10"/>
        <v>2388846</v>
      </c>
      <c r="AP41" s="86">
        <f>+'[1]cwksExp08'!EJ40</f>
        <v>2393533</v>
      </c>
      <c r="AQ41" s="122">
        <f>+'[1]cwksExp08'!EM40</f>
        <v>61179</v>
      </c>
      <c r="AR41" s="87">
        <f t="shared" si="11"/>
        <v>2454712</v>
      </c>
      <c r="AT41" s="86">
        <f>+'[1]cwksExp08'!EZ40</f>
        <v>2430462</v>
      </c>
      <c r="AU41" s="122">
        <f>+'[1]cwksExp08'!FC40</f>
        <v>62123</v>
      </c>
      <c r="AV41" s="87">
        <f t="shared" si="12"/>
        <v>2492585</v>
      </c>
      <c r="AX41" s="86">
        <f>+'[1]cwksExp08'!FP40</f>
        <v>2440765</v>
      </c>
      <c r="AY41" s="122">
        <f>+'[1]cwksExp08'!FS40</f>
        <v>62387</v>
      </c>
      <c r="AZ41" s="87">
        <f t="shared" si="13"/>
        <v>2503152</v>
      </c>
      <c r="BB41" s="86">
        <f>+'[1]cwksExp08'!GF40</f>
        <v>2413541</v>
      </c>
      <c r="BC41" s="122">
        <f>+'[1]cwksExp08'!GI40</f>
        <v>61689</v>
      </c>
      <c r="BD41" s="87">
        <f t="shared" si="14"/>
        <v>2475230</v>
      </c>
    </row>
    <row r="42" spans="1:56" ht="13.5">
      <c r="A42" s="15" t="s">
        <v>41</v>
      </c>
      <c r="B42" s="15"/>
      <c r="C42" s="86">
        <f t="shared" si="16"/>
        <v>638238</v>
      </c>
      <c r="D42" s="122">
        <f t="shared" si="17"/>
        <v>16313</v>
      </c>
      <c r="E42" s="87">
        <f t="shared" si="15"/>
        <v>654551</v>
      </c>
      <c r="G42" s="86">
        <v>522561</v>
      </c>
      <c r="H42" s="87">
        <f t="shared" si="18"/>
        <v>131990</v>
      </c>
      <c r="I42" s="15"/>
      <c r="J42" s="86">
        <f>+'[1]cwksExp08'!L41</f>
        <v>47976</v>
      </c>
      <c r="K42" s="122">
        <f>+'[1]cwksExp08'!O41</f>
        <v>1226</v>
      </c>
      <c r="L42" s="87">
        <f t="shared" si="3"/>
        <v>49202</v>
      </c>
      <c r="N42" s="86">
        <f>+'[1]cwksExp08'!AB41</f>
        <v>47431</v>
      </c>
      <c r="O42" s="122">
        <f>+'[1]cwksExp08'!AE41</f>
        <v>1212</v>
      </c>
      <c r="P42" s="87">
        <f t="shared" si="4"/>
        <v>48643</v>
      </c>
      <c r="R42" s="86">
        <f>+'[1]cwksExp08'!AR41</f>
        <v>45377</v>
      </c>
      <c r="S42" s="122">
        <f>+'[1]cwksExp08'!AU41</f>
        <v>1159</v>
      </c>
      <c r="T42" s="87">
        <f t="shared" si="5"/>
        <v>46536</v>
      </c>
      <c r="V42" s="86">
        <f>+'[1]cwksExp08'!BH41</f>
        <v>50245</v>
      </c>
      <c r="W42" s="122">
        <f>+'[1]cwksExp08'!BK41</f>
        <v>1284</v>
      </c>
      <c r="X42" s="87">
        <f t="shared" si="6"/>
        <v>51529</v>
      </c>
      <c r="Z42" s="86">
        <f>+'[1]cwksExp08'!BX41</f>
        <v>47257</v>
      </c>
      <c r="AA42" s="122">
        <f>+'[1]cwksExp08'!CA41</f>
        <v>1207</v>
      </c>
      <c r="AB42" s="87">
        <f t="shared" si="7"/>
        <v>48464</v>
      </c>
      <c r="AD42" s="86">
        <f>+'[1]cwksExp08'!CN41</f>
        <v>51947</v>
      </c>
      <c r="AE42" s="122">
        <f>+'[1]cwksExp08'!CQ41</f>
        <v>1328</v>
      </c>
      <c r="AF42" s="87">
        <f t="shared" si="8"/>
        <v>53275</v>
      </c>
      <c r="AH42" s="86">
        <f>+'[1]cwksExp08'!DD41</f>
        <v>53201</v>
      </c>
      <c r="AI42" s="122">
        <f>+'[1]cwksExp08'!DG41</f>
        <v>1360</v>
      </c>
      <c r="AJ42" s="87">
        <f t="shared" si="9"/>
        <v>54561</v>
      </c>
      <c r="AL42" s="86">
        <f>+'[1]cwksExp08'!DT41</f>
        <v>54295</v>
      </c>
      <c r="AM42" s="122">
        <f>+'[1]cwksExp08'!DW41</f>
        <v>1388</v>
      </c>
      <c r="AN42" s="87">
        <f t="shared" si="10"/>
        <v>55683</v>
      </c>
      <c r="AP42" s="86">
        <f>+'[1]cwksExp08'!EJ41</f>
        <v>55966</v>
      </c>
      <c r="AQ42" s="122">
        <f>+'[1]cwksExp08'!EM41</f>
        <v>1431</v>
      </c>
      <c r="AR42" s="87">
        <f t="shared" si="11"/>
        <v>57397</v>
      </c>
      <c r="AT42" s="86">
        <f>+'[1]cwksExp08'!EZ41</f>
        <v>62288</v>
      </c>
      <c r="AU42" s="122">
        <f>+'[1]cwksExp08'!FC41</f>
        <v>1593</v>
      </c>
      <c r="AV42" s="87">
        <f t="shared" si="12"/>
        <v>63881</v>
      </c>
      <c r="AX42" s="86">
        <f>+'[1]cwksExp08'!FP41</f>
        <v>59432</v>
      </c>
      <c r="AY42" s="122">
        <f>+'[1]cwksExp08'!FS41</f>
        <v>1519</v>
      </c>
      <c r="AZ42" s="87">
        <f t="shared" si="13"/>
        <v>60951</v>
      </c>
      <c r="BB42" s="86">
        <f>+'[1]cwksExp08'!GF41</f>
        <v>62823</v>
      </c>
      <c r="BC42" s="122">
        <f>+'[1]cwksExp08'!GI41</f>
        <v>1606</v>
      </c>
      <c r="BD42" s="87">
        <f t="shared" si="14"/>
        <v>64429</v>
      </c>
    </row>
    <row r="43" spans="1:56" ht="13.5">
      <c r="A43" s="15" t="s">
        <v>42</v>
      </c>
      <c r="B43" s="15"/>
      <c r="C43" s="86">
        <f t="shared" si="16"/>
        <v>28044403</v>
      </c>
      <c r="D43" s="122">
        <f t="shared" si="17"/>
        <v>716756</v>
      </c>
      <c r="E43" s="87">
        <f t="shared" si="15"/>
        <v>28761159</v>
      </c>
      <c r="G43" s="86">
        <v>18644565</v>
      </c>
      <c r="H43" s="87">
        <f t="shared" si="18"/>
        <v>10116594</v>
      </c>
      <c r="I43" s="15"/>
      <c r="J43" s="86">
        <f>+'[1]cwksExp08'!L42</f>
        <v>1884167</v>
      </c>
      <c r="K43" s="122">
        <f>+'[1]cwksExp08'!O42</f>
        <v>48159</v>
      </c>
      <c r="L43" s="87">
        <f t="shared" si="3"/>
        <v>1932326</v>
      </c>
      <c r="N43" s="86">
        <f>+'[1]cwksExp08'!AB42</f>
        <v>1947059</v>
      </c>
      <c r="O43" s="122">
        <f>+'[1]cwksExp08'!AE42</f>
        <v>49765</v>
      </c>
      <c r="P43" s="87">
        <f t="shared" si="4"/>
        <v>1996824</v>
      </c>
      <c r="R43" s="86">
        <f>+'[1]cwksExp08'!AR42</f>
        <v>2001851</v>
      </c>
      <c r="S43" s="122">
        <f>+'[1]cwksExp08'!AU42</f>
        <v>51166</v>
      </c>
      <c r="T43" s="87">
        <f t="shared" si="5"/>
        <v>2053017</v>
      </c>
      <c r="V43" s="86">
        <f>+'[1]cwksExp08'!BH42</f>
        <v>2098944</v>
      </c>
      <c r="W43" s="122">
        <f>+'[1]cwksExp08'!BK42</f>
        <v>53648</v>
      </c>
      <c r="X43" s="87">
        <f t="shared" si="6"/>
        <v>2152592</v>
      </c>
      <c r="Z43" s="86">
        <f>+'[1]cwksExp08'!BX42</f>
        <v>2216493</v>
      </c>
      <c r="AA43" s="122">
        <f>+'[1]cwksExp08'!CA42</f>
        <v>56650</v>
      </c>
      <c r="AB43" s="87">
        <f t="shared" si="7"/>
        <v>2273143</v>
      </c>
      <c r="AD43" s="86">
        <f>+'[1]cwksExp08'!CN42</f>
        <v>2316165</v>
      </c>
      <c r="AE43" s="122">
        <f>+'[1]cwksExp08'!CQ42</f>
        <v>59196</v>
      </c>
      <c r="AF43" s="87">
        <f t="shared" si="8"/>
        <v>2375361</v>
      </c>
      <c r="AH43" s="86">
        <f>+'[1]cwksExp08'!DD42</f>
        <v>2408501</v>
      </c>
      <c r="AI43" s="122">
        <f>+'[1]cwksExp08'!DG42</f>
        <v>61558</v>
      </c>
      <c r="AJ43" s="87">
        <f t="shared" si="9"/>
        <v>2470059</v>
      </c>
      <c r="AL43" s="86">
        <f>+'[1]cwksExp08'!DT42</f>
        <v>2439377</v>
      </c>
      <c r="AM43" s="122">
        <f>+'[1]cwksExp08'!DW42</f>
        <v>62339</v>
      </c>
      <c r="AN43" s="87">
        <f t="shared" si="10"/>
        <v>2501716</v>
      </c>
      <c r="AP43" s="86">
        <f>+'[1]cwksExp08'!EJ42</f>
        <v>2561818</v>
      </c>
      <c r="AQ43" s="122">
        <f>+'[1]cwksExp08'!EM42</f>
        <v>65472</v>
      </c>
      <c r="AR43" s="87">
        <f t="shared" si="11"/>
        <v>2627290</v>
      </c>
      <c r="AT43" s="86">
        <f>+'[1]cwksExp08'!EZ42</f>
        <v>2685112</v>
      </c>
      <c r="AU43" s="122">
        <f>+'[1]cwksExp08'!FC42</f>
        <v>68624</v>
      </c>
      <c r="AV43" s="87">
        <f t="shared" si="12"/>
        <v>2753736</v>
      </c>
      <c r="AX43" s="86">
        <f>+'[1]cwksExp08'!FP42</f>
        <v>2718614</v>
      </c>
      <c r="AY43" s="122">
        <f>+'[1]cwksExp08'!FS42</f>
        <v>69479</v>
      </c>
      <c r="AZ43" s="87">
        <f t="shared" si="13"/>
        <v>2788093</v>
      </c>
      <c r="BB43" s="86">
        <f>+'[1]cwksExp08'!GF42</f>
        <v>2766302</v>
      </c>
      <c r="BC43" s="122">
        <f>+'[1]cwksExp08'!GI42</f>
        <v>70700</v>
      </c>
      <c r="BD43" s="87">
        <f t="shared" si="14"/>
        <v>2837002</v>
      </c>
    </row>
    <row r="44" spans="1:56" ht="13.5">
      <c r="A44" s="15" t="s">
        <v>43</v>
      </c>
      <c r="B44" s="15"/>
      <c r="C44" s="86">
        <f t="shared" si="16"/>
        <v>16215427</v>
      </c>
      <c r="D44" s="122">
        <f t="shared" si="17"/>
        <v>414631</v>
      </c>
      <c r="E44" s="87">
        <f t="shared" si="15"/>
        <v>16630058</v>
      </c>
      <c r="G44" s="86">
        <v>12021972</v>
      </c>
      <c r="H44" s="87">
        <f t="shared" si="18"/>
        <v>4608086</v>
      </c>
      <c r="I44" s="15"/>
      <c r="J44" s="86">
        <f>+'[1]cwksExp08'!L43</f>
        <v>1100949</v>
      </c>
      <c r="K44" s="122">
        <f>+'[1]cwksExp08'!O43</f>
        <v>28150</v>
      </c>
      <c r="L44" s="87">
        <f t="shared" si="3"/>
        <v>1129099</v>
      </c>
      <c r="N44" s="86">
        <f>+'[1]cwksExp08'!AB43</f>
        <v>1092622</v>
      </c>
      <c r="O44" s="122">
        <f>+'[1]cwksExp08'!AE43</f>
        <v>27933</v>
      </c>
      <c r="P44" s="87">
        <f t="shared" si="4"/>
        <v>1120555</v>
      </c>
      <c r="R44" s="86">
        <f>+'[1]cwksExp08'!AR43</f>
        <v>1141623</v>
      </c>
      <c r="S44" s="122">
        <f>+'[1]cwksExp08'!AU43</f>
        <v>29190</v>
      </c>
      <c r="T44" s="87">
        <f t="shared" si="5"/>
        <v>1170813</v>
      </c>
      <c r="V44" s="86">
        <f>+'[1]cwksExp08'!BH43</f>
        <v>1163843</v>
      </c>
      <c r="W44" s="122">
        <f>+'[1]cwksExp08'!BK43</f>
        <v>29758</v>
      </c>
      <c r="X44" s="87">
        <f t="shared" si="6"/>
        <v>1193601</v>
      </c>
      <c r="Z44" s="86">
        <f>+'[1]cwksExp08'!BX43</f>
        <v>1192041</v>
      </c>
      <c r="AA44" s="122">
        <f>+'[1]cwksExp08'!CA43</f>
        <v>30478</v>
      </c>
      <c r="AB44" s="87">
        <f t="shared" si="7"/>
        <v>1222519</v>
      </c>
      <c r="AD44" s="86">
        <f>+'[1]cwksExp08'!CN43</f>
        <v>1299465</v>
      </c>
      <c r="AE44" s="122">
        <f>+'[1]cwksExp08'!CQ43</f>
        <v>33229</v>
      </c>
      <c r="AF44" s="87">
        <f t="shared" si="8"/>
        <v>1332694</v>
      </c>
      <c r="AH44" s="86">
        <f>+'[1]cwksExp08'!DD43</f>
        <v>1382638</v>
      </c>
      <c r="AI44" s="122">
        <f>+'[1]cwksExp08'!DG43</f>
        <v>35358</v>
      </c>
      <c r="AJ44" s="87">
        <f t="shared" si="9"/>
        <v>1417996</v>
      </c>
      <c r="AL44" s="86">
        <f>+'[1]cwksExp08'!DT43</f>
        <v>1426527</v>
      </c>
      <c r="AM44" s="122">
        <f>+'[1]cwksExp08'!DW43</f>
        <v>36479</v>
      </c>
      <c r="AN44" s="87">
        <f t="shared" si="10"/>
        <v>1463006</v>
      </c>
      <c r="AP44" s="86">
        <f>+'[1]cwksExp08'!EJ43</f>
        <v>1524028</v>
      </c>
      <c r="AQ44" s="122">
        <f>+'[1]cwksExp08'!EM43</f>
        <v>38974</v>
      </c>
      <c r="AR44" s="87">
        <f t="shared" si="11"/>
        <v>1563002</v>
      </c>
      <c r="AT44" s="86">
        <f>+'[1]cwksExp08'!EZ43</f>
        <v>1551734</v>
      </c>
      <c r="AU44" s="122">
        <f>+'[1]cwksExp08'!FC43</f>
        <v>39678</v>
      </c>
      <c r="AV44" s="87">
        <f t="shared" si="12"/>
        <v>1591412</v>
      </c>
      <c r="AX44" s="86">
        <f>+'[1]cwksExp08'!FP43</f>
        <v>1662609</v>
      </c>
      <c r="AY44" s="122">
        <f>+'[1]cwksExp08'!FS43</f>
        <v>42516</v>
      </c>
      <c r="AZ44" s="87">
        <f t="shared" si="13"/>
        <v>1705125</v>
      </c>
      <c r="BB44" s="86">
        <f>+'[1]cwksExp08'!GF43</f>
        <v>1677348</v>
      </c>
      <c r="BC44" s="122">
        <f>+'[1]cwksExp08'!GI43</f>
        <v>42888</v>
      </c>
      <c r="BD44" s="87">
        <f t="shared" si="14"/>
        <v>1720236</v>
      </c>
    </row>
    <row r="45" spans="1:56" ht="13.5">
      <c r="A45" s="15" t="s">
        <v>44</v>
      </c>
      <c r="B45" s="15"/>
      <c r="C45" s="86">
        <f t="shared" si="16"/>
        <v>1624582</v>
      </c>
      <c r="D45" s="122">
        <f t="shared" si="17"/>
        <v>41511</v>
      </c>
      <c r="E45" s="87">
        <f t="shared" si="15"/>
        <v>1666093</v>
      </c>
      <c r="G45" s="86">
        <v>1757827</v>
      </c>
      <c r="H45" s="87">
        <f t="shared" si="18"/>
        <v>-91734</v>
      </c>
      <c r="I45" s="15"/>
      <c r="J45" s="86">
        <f>+'[1]cwksExp08'!L44</f>
        <v>130588</v>
      </c>
      <c r="K45" s="122">
        <f>+'[1]cwksExp08'!O44</f>
        <v>3337</v>
      </c>
      <c r="L45" s="87">
        <f t="shared" si="3"/>
        <v>133925</v>
      </c>
      <c r="N45" s="86">
        <f>+'[1]cwksExp08'!AB44</f>
        <v>134030</v>
      </c>
      <c r="O45" s="122">
        <f>+'[1]cwksExp08'!AE44</f>
        <v>3425</v>
      </c>
      <c r="P45" s="87">
        <f t="shared" si="4"/>
        <v>137455</v>
      </c>
      <c r="R45" s="86">
        <f>+'[1]cwksExp08'!AR44</f>
        <v>130109</v>
      </c>
      <c r="S45" s="122">
        <f>+'[1]cwksExp08'!AU44</f>
        <v>3325</v>
      </c>
      <c r="T45" s="87">
        <f t="shared" si="5"/>
        <v>133434</v>
      </c>
      <c r="V45" s="86">
        <f>+'[1]cwksExp08'!BH44</f>
        <v>124437</v>
      </c>
      <c r="W45" s="122">
        <f>+'[1]cwksExp08'!BK44</f>
        <v>3180</v>
      </c>
      <c r="X45" s="87">
        <f t="shared" si="6"/>
        <v>127617</v>
      </c>
      <c r="Z45" s="86">
        <f>+'[1]cwksExp08'!BX44</f>
        <v>123074</v>
      </c>
      <c r="AA45" s="122">
        <f>+'[1]cwksExp08'!CA44</f>
        <v>3146</v>
      </c>
      <c r="AB45" s="87">
        <f t="shared" si="7"/>
        <v>126220</v>
      </c>
      <c r="AD45" s="86">
        <f>+'[1]cwksExp08'!CN44</f>
        <v>123932</v>
      </c>
      <c r="AE45" s="122">
        <f>+'[1]cwksExp08'!CQ44</f>
        <v>3166</v>
      </c>
      <c r="AF45" s="87">
        <f t="shared" si="8"/>
        <v>127098</v>
      </c>
      <c r="AH45" s="86">
        <f>+'[1]cwksExp08'!DD44</f>
        <v>130553</v>
      </c>
      <c r="AI45" s="122">
        <f>+'[1]cwksExp08'!DG44</f>
        <v>3336</v>
      </c>
      <c r="AJ45" s="87">
        <f t="shared" si="9"/>
        <v>133889</v>
      </c>
      <c r="AL45" s="86">
        <f>+'[1]cwksExp08'!DT44</f>
        <v>135730</v>
      </c>
      <c r="AM45" s="122">
        <f>+'[1]cwksExp08'!DW44</f>
        <v>3468</v>
      </c>
      <c r="AN45" s="87">
        <f t="shared" si="10"/>
        <v>139198</v>
      </c>
      <c r="AP45" s="86">
        <f>+'[1]cwksExp08'!EJ44</f>
        <v>137884</v>
      </c>
      <c r="AQ45" s="122">
        <f>+'[1]cwksExp08'!EM44</f>
        <v>3524</v>
      </c>
      <c r="AR45" s="87">
        <f t="shared" si="11"/>
        <v>141408</v>
      </c>
      <c r="AT45" s="86">
        <f>+'[1]cwksExp08'!EZ44</f>
        <v>162173</v>
      </c>
      <c r="AU45" s="122">
        <f>+'[1]cwksExp08'!FC44</f>
        <v>4145</v>
      </c>
      <c r="AV45" s="87">
        <f t="shared" si="12"/>
        <v>166318</v>
      </c>
      <c r="AX45" s="86">
        <f>+'[1]cwksExp08'!FP44</f>
        <v>143232</v>
      </c>
      <c r="AY45" s="122">
        <f>+'[1]cwksExp08'!FS44</f>
        <v>3658</v>
      </c>
      <c r="AZ45" s="87">
        <f t="shared" si="13"/>
        <v>146890</v>
      </c>
      <c r="BB45" s="86">
        <f>+'[1]cwksExp08'!GF44</f>
        <v>148840</v>
      </c>
      <c r="BC45" s="122">
        <f>+'[1]cwksExp08'!GI44</f>
        <v>3801</v>
      </c>
      <c r="BD45" s="87">
        <f t="shared" si="14"/>
        <v>152641</v>
      </c>
    </row>
    <row r="46" spans="1:56" ht="13.5">
      <c r="A46" s="15" t="s">
        <v>45</v>
      </c>
      <c r="B46" s="15"/>
      <c r="C46" s="86">
        <f t="shared" si="16"/>
        <v>10904596</v>
      </c>
      <c r="D46" s="122">
        <f t="shared" si="17"/>
        <v>278625</v>
      </c>
      <c r="E46" s="87">
        <f t="shared" si="15"/>
        <v>11183221</v>
      </c>
      <c r="G46" s="86">
        <v>10499410</v>
      </c>
      <c r="H46" s="87">
        <f t="shared" si="18"/>
        <v>683811</v>
      </c>
      <c r="I46" s="15"/>
      <c r="J46" s="86">
        <f>+'[1]cwksExp08'!L45</f>
        <v>876994</v>
      </c>
      <c r="K46" s="122">
        <f>+'[1]cwksExp08'!O45</f>
        <v>22408</v>
      </c>
      <c r="L46" s="87">
        <f t="shared" si="3"/>
        <v>899402</v>
      </c>
      <c r="N46" s="86">
        <f>+'[1]cwksExp08'!AB45</f>
        <v>903077</v>
      </c>
      <c r="O46" s="122">
        <f>+'[1]cwksExp08'!AE45</f>
        <v>23076</v>
      </c>
      <c r="P46" s="87">
        <f t="shared" si="4"/>
        <v>926153</v>
      </c>
      <c r="R46" s="86">
        <f>+'[1]cwksExp08'!AR45</f>
        <v>872935</v>
      </c>
      <c r="S46" s="122">
        <f>+'[1]cwksExp08'!AU45</f>
        <v>22305</v>
      </c>
      <c r="T46" s="87">
        <f t="shared" si="5"/>
        <v>895240</v>
      </c>
      <c r="V46" s="86">
        <f>+'[1]cwksExp08'!BH45</f>
        <v>881436</v>
      </c>
      <c r="W46" s="122">
        <f>+'[1]cwksExp08'!BK45</f>
        <v>22520</v>
      </c>
      <c r="X46" s="87">
        <f t="shared" si="6"/>
        <v>903956</v>
      </c>
      <c r="Z46" s="86">
        <f>+'[1]cwksExp08'!BX45</f>
        <v>889794</v>
      </c>
      <c r="AA46" s="122">
        <f>+'[1]cwksExp08'!CA45</f>
        <v>22737</v>
      </c>
      <c r="AB46" s="87">
        <f t="shared" si="7"/>
        <v>912531</v>
      </c>
      <c r="AD46" s="86">
        <f>+'[1]cwksExp08'!CN45</f>
        <v>900459</v>
      </c>
      <c r="AE46" s="122">
        <f>+'[1]cwksExp08'!CQ45</f>
        <v>23007</v>
      </c>
      <c r="AF46" s="87">
        <f t="shared" si="8"/>
        <v>923466</v>
      </c>
      <c r="AH46" s="86">
        <f>+'[1]cwksExp08'!DD45</f>
        <v>903698</v>
      </c>
      <c r="AI46" s="122">
        <f>+'[1]cwksExp08'!DG45</f>
        <v>23092</v>
      </c>
      <c r="AJ46" s="87">
        <f t="shared" si="9"/>
        <v>926790</v>
      </c>
      <c r="AL46" s="86">
        <f>+'[1]cwksExp08'!DT45</f>
        <v>895187</v>
      </c>
      <c r="AM46" s="122">
        <f>+'[1]cwksExp08'!DW45</f>
        <v>22873</v>
      </c>
      <c r="AN46" s="87">
        <f t="shared" si="10"/>
        <v>918060</v>
      </c>
      <c r="AP46" s="86">
        <f>+'[1]cwksExp08'!EJ45</f>
        <v>914881</v>
      </c>
      <c r="AQ46" s="122">
        <f>+'[1]cwksExp08'!EM45</f>
        <v>23375</v>
      </c>
      <c r="AR46" s="87">
        <f t="shared" si="11"/>
        <v>938256</v>
      </c>
      <c r="AT46" s="86">
        <f>+'[1]cwksExp08'!EZ45</f>
        <v>937782</v>
      </c>
      <c r="AU46" s="122">
        <f>+'[1]cwksExp08'!FC45</f>
        <v>23962</v>
      </c>
      <c r="AV46" s="87">
        <f t="shared" si="12"/>
        <v>961744</v>
      </c>
      <c r="AX46" s="86">
        <f>+'[1]cwksExp08'!FP45</f>
        <v>960117</v>
      </c>
      <c r="AY46" s="122">
        <f>+'[1]cwksExp08'!FS45</f>
        <v>24532</v>
      </c>
      <c r="AZ46" s="87">
        <f t="shared" si="13"/>
        <v>984649</v>
      </c>
      <c r="BB46" s="86">
        <f>+'[1]cwksExp08'!GF45</f>
        <v>968236</v>
      </c>
      <c r="BC46" s="122">
        <f>+'[1]cwksExp08'!GI45</f>
        <v>24738</v>
      </c>
      <c r="BD46" s="87">
        <f t="shared" si="14"/>
        <v>992974</v>
      </c>
    </row>
    <row r="47" spans="1:56" ht="13.5">
      <c r="A47" s="15" t="s">
        <v>46</v>
      </c>
      <c r="B47" s="15"/>
      <c r="C47" s="86">
        <f t="shared" si="16"/>
        <v>1051860</v>
      </c>
      <c r="D47" s="122">
        <f t="shared" si="17"/>
        <v>26884</v>
      </c>
      <c r="E47" s="87">
        <f t="shared" si="15"/>
        <v>1078744</v>
      </c>
      <c r="G47" s="86">
        <v>942888</v>
      </c>
      <c r="H47" s="87">
        <f t="shared" si="18"/>
        <v>135856</v>
      </c>
      <c r="I47" s="15"/>
      <c r="J47" s="86">
        <f>+'[1]cwksExp08'!L46</f>
        <v>80582</v>
      </c>
      <c r="K47" s="122">
        <f>+'[1]cwksExp08'!O46</f>
        <v>2059</v>
      </c>
      <c r="L47" s="87">
        <f t="shared" si="3"/>
        <v>82641</v>
      </c>
      <c r="N47" s="86">
        <f>+'[1]cwksExp08'!AB46</f>
        <v>82341</v>
      </c>
      <c r="O47" s="122">
        <f>+'[1]cwksExp08'!AE46</f>
        <v>2106</v>
      </c>
      <c r="P47" s="87">
        <f t="shared" si="4"/>
        <v>84447</v>
      </c>
      <c r="R47" s="86">
        <f>+'[1]cwksExp08'!AR46</f>
        <v>82083</v>
      </c>
      <c r="S47" s="122">
        <f>+'[1]cwksExp08'!AU46</f>
        <v>2097</v>
      </c>
      <c r="T47" s="87">
        <f t="shared" si="5"/>
        <v>84180</v>
      </c>
      <c r="V47" s="86">
        <f>+'[1]cwksExp08'!BH46</f>
        <v>72947</v>
      </c>
      <c r="W47" s="122">
        <f>+'[1]cwksExp08'!BK46</f>
        <v>1864</v>
      </c>
      <c r="X47" s="87">
        <f t="shared" si="6"/>
        <v>74811</v>
      </c>
      <c r="Z47" s="86">
        <f>+'[1]cwksExp08'!BX46</f>
        <v>73920</v>
      </c>
      <c r="AA47" s="122">
        <f>+'[1]cwksExp08'!CA46</f>
        <v>1889</v>
      </c>
      <c r="AB47" s="87">
        <f t="shared" si="7"/>
        <v>75809</v>
      </c>
      <c r="AD47" s="86">
        <f>+'[1]cwksExp08'!CN46</f>
        <v>90965</v>
      </c>
      <c r="AE47" s="122">
        <f>+'[1]cwksExp08'!CQ46</f>
        <v>2325</v>
      </c>
      <c r="AF47" s="87">
        <f t="shared" si="8"/>
        <v>93290</v>
      </c>
      <c r="AH47" s="86">
        <f>+'[1]cwksExp08'!DD46</f>
        <v>92002</v>
      </c>
      <c r="AI47" s="122">
        <f>+'[1]cwksExp08'!DG46</f>
        <v>2352</v>
      </c>
      <c r="AJ47" s="87">
        <f t="shared" si="9"/>
        <v>94354</v>
      </c>
      <c r="AL47" s="86">
        <f>+'[1]cwksExp08'!DT46</f>
        <v>86480</v>
      </c>
      <c r="AM47" s="122">
        <f>+'[1]cwksExp08'!DW46</f>
        <v>2210</v>
      </c>
      <c r="AN47" s="87">
        <f t="shared" si="10"/>
        <v>88690</v>
      </c>
      <c r="AP47" s="86">
        <f>+'[1]cwksExp08'!EJ46</f>
        <v>94625</v>
      </c>
      <c r="AQ47" s="122">
        <f>+'[1]cwksExp08'!EM46</f>
        <v>2419</v>
      </c>
      <c r="AR47" s="87">
        <f t="shared" si="11"/>
        <v>97044</v>
      </c>
      <c r="AT47" s="86">
        <f>+'[1]cwksExp08'!EZ46</f>
        <v>96687</v>
      </c>
      <c r="AU47" s="122">
        <f>+'[1]cwksExp08'!FC46</f>
        <v>2471</v>
      </c>
      <c r="AV47" s="87">
        <f t="shared" si="12"/>
        <v>99158</v>
      </c>
      <c r="AX47" s="86">
        <f>+'[1]cwksExp08'!FP46</f>
        <v>105424</v>
      </c>
      <c r="AY47" s="122">
        <f>+'[1]cwksExp08'!FS46</f>
        <v>2694</v>
      </c>
      <c r="AZ47" s="87">
        <f t="shared" si="13"/>
        <v>108118</v>
      </c>
      <c r="BB47" s="86">
        <f>+'[1]cwksExp08'!GF46</f>
        <v>93804</v>
      </c>
      <c r="BC47" s="122">
        <f>+'[1]cwksExp08'!GI46</f>
        <v>2398</v>
      </c>
      <c r="BD47" s="87">
        <f t="shared" si="14"/>
        <v>96202</v>
      </c>
    </row>
    <row r="48" spans="1:56" ht="13.5">
      <c r="A48" s="15" t="s">
        <v>47</v>
      </c>
      <c r="B48" s="15"/>
      <c r="C48" s="86">
        <f t="shared" si="16"/>
        <v>847221</v>
      </c>
      <c r="D48" s="122">
        <f t="shared" si="17"/>
        <v>21690</v>
      </c>
      <c r="E48" s="87">
        <f t="shared" si="15"/>
        <v>868911</v>
      </c>
      <c r="G48" s="86">
        <v>523319</v>
      </c>
      <c r="H48" s="87">
        <f t="shared" si="18"/>
        <v>345592</v>
      </c>
      <c r="I48" s="15"/>
      <c r="J48" s="86">
        <f>+'[1]cwksExp08'!L47</f>
        <v>49315</v>
      </c>
      <c r="K48" s="122">
        <f>+'[1]cwksExp08'!O47</f>
        <v>1261</v>
      </c>
      <c r="L48" s="87">
        <f t="shared" si="3"/>
        <v>50576</v>
      </c>
      <c r="N48" s="86">
        <f>+'[1]cwksExp08'!AB47</f>
        <v>56442</v>
      </c>
      <c r="O48" s="122">
        <f>+'[1]cwksExp08'!AE47</f>
        <v>1443</v>
      </c>
      <c r="P48" s="87">
        <f t="shared" si="4"/>
        <v>57885</v>
      </c>
      <c r="R48" s="86">
        <f>+'[1]cwksExp08'!AR47</f>
        <v>60054</v>
      </c>
      <c r="S48" s="122">
        <f>+'[1]cwksExp08'!AU47</f>
        <v>1536</v>
      </c>
      <c r="T48" s="87">
        <f t="shared" si="5"/>
        <v>61590</v>
      </c>
      <c r="V48" s="86">
        <f>+'[1]cwksExp08'!BH47</f>
        <v>66347</v>
      </c>
      <c r="W48" s="122">
        <f>+'[1]cwksExp08'!BK47</f>
        <v>1697</v>
      </c>
      <c r="X48" s="87">
        <f t="shared" si="6"/>
        <v>68044</v>
      </c>
      <c r="Z48" s="86">
        <f>+'[1]cwksExp08'!BX47</f>
        <v>63941</v>
      </c>
      <c r="AA48" s="122">
        <f>+'[1]cwksExp08'!CA47</f>
        <v>1635</v>
      </c>
      <c r="AB48" s="87">
        <f t="shared" si="7"/>
        <v>65576</v>
      </c>
      <c r="AD48" s="86">
        <f>+'[1]cwksExp08'!CN47</f>
        <v>67503</v>
      </c>
      <c r="AE48" s="122">
        <f>+'[1]cwksExp08'!CQ47</f>
        <v>1727</v>
      </c>
      <c r="AF48" s="87">
        <f t="shared" si="8"/>
        <v>69230</v>
      </c>
      <c r="AH48" s="86">
        <f>+'[1]cwksExp08'!DD47</f>
        <v>68271</v>
      </c>
      <c r="AI48" s="122">
        <f>+'[1]cwksExp08'!DG47</f>
        <v>1746</v>
      </c>
      <c r="AJ48" s="87">
        <f t="shared" si="9"/>
        <v>70017</v>
      </c>
      <c r="AL48" s="86">
        <f>+'[1]cwksExp08'!DT47</f>
        <v>80812</v>
      </c>
      <c r="AM48" s="122">
        <f>+'[1]cwksExp08'!DW47</f>
        <v>2068</v>
      </c>
      <c r="AN48" s="87">
        <f t="shared" si="10"/>
        <v>82880</v>
      </c>
      <c r="AP48" s="86">
        <f>+'[1]cwksExp08'!EJ47</f>
        <v>75584</v>
      </c>
      <c r="AQ48" s="122">
        <f>+'[1]cwksExp08'!EM47</f>
        <v>1934</v>
      </c>
      <c r="AR48" s="87">
        <f t="shared" si="11"/>
        <v>77518</v>
      </c>
      <c r="AT48" s="86">
        <f>+'[1]cwksExp08'!EZ47</f>
        <v>83938</v>
      </c>
      <c r="AU48" s="122">
        <f>+'[1]cwksExp08'!FC47</f>
        <v>2146</v>
      </c>
      <c r="AV48" s="87">
        <f t="shared" si="12"/>
        <v>86084</v>
      </c>
      <c r="AX48" s="86">
        <f>+'[1]cwksExp08'!FP47</f>
        <v>84593</v>
      </c>
      <c r="AY48" s="122">
        <f>+'[1]cwksExp08'!FS47</f>
        <v>2164</v>
      </c>
      <c r="AZ48" s="87">
        <f t="shared" si="13"/>
        <v>86757</v>
      </c>
      <c r="BB48" s="86">
        <f>+'[1]cwksExp08'!GF47</f>
        <v>90421</v>
      </c>
      <c r="BC48" s="122">
        <f>+'[1]cwksExp08'!GI47</f>
        <v>2333</v>
      </c>
      <c r="BD48" s="87">
        <f t="shared" si="14"/>
        <v>92754</v>
      </c>
    </row>
    <row r="49" spans="1:56" ht="13.5">
      <c r="A49" s="15" t="s">
        <v>48</v>
      </c>
      <c r="B49" s="15"/>
      <c r="C49" s="86">
        <f t="shared" si="16"/>
        <v>2017989</v>
      </c>
      <c r="D49" s="122">
        <f t="shared" si="17"/>
        <v>51586</v>
      </c>
      <c r="E49" s="87">
        <f t="shared" si="15"/>
        <v>2069575</v>
      </c>
      <c r="G49" s="86">
        <v>1760626</v>
      </c>
      <c r="H49" s="87">
        <f t="shared" si="18"/>
        <v>308949</v>
      </c>
      <c r="I49" s="15"/>
      <c r="J49" s="86">
        <f>+'[1]cwksExp08'!L48</f>
        <v>144269</v>
      </c>
      <c r="K49" s="122">
        <f>+'[1]cwksExp08'!O48</f>
        <v>3688</v>
      </c>
      <c r="L49" s="87">
        <f t="shared" si="3"/>
        <v>147957</v>
      </c>
      <c r="N49" s="86">
        <f>+'[1]cwksExp08'!AB48</f>
        <v>161425</v>
      </c>
      <c r="O49" s="122">
        <f>+'[1]cwksExp08'!AE48</f>
        <v>4126</v>
      </c>
      <c r="P49" s="87">
        <f t="shared" si="4"/>
        <v>165551</v>
      </c>
      <c r="R49" s="86">
        <f>+'[1]cwksExp08'!AR48</f>
        <v>157296</v>
      </c>
      <c r="S49" s="122">
        <f>+'[1]cwksExp08'!AU48</f>
        <v>4022</v>
      </c>
      <c r="T49" s="87">
        <f t="shared" si="5"/>
        <v>161318</v>
      </c>
      <c r="V49" s="86">
        <f>+'[1]cwksExp08'!BH48</f>
        <v>155487</v>
      </c>
      <c r="W49" s="122">
        <f>+'[1]cwksExp08'!BK48</f>
        <v>3974</v>
      </c>
      <c r="X49" s="87">
        <f t="shared" si="6"/>
        <v>159461</v>
      </c>
      <c r="Z49" s="86">
        <f>+'[1]cwksExp08'!BX48</f>
        <v>154823</v>
      </c>
      <c r="AA49" s="122">
        <f>+'[1]cwksExp08'!CA48</f>
        <v>3957</v>
      </c>
      <c r="AB49" s="87">
        <f t="shared" si="7"/>
        <v>158780</v>
      </c>
      <c r="AD49" s="86">
        <f>+'[1]cwksExp08'!CN48</f>
        <v>163465</v>
      </c>
      <c r="AE49" s="122">
        <f>+'[1]cwksExp08'!CQ48</f>
        <v>4179</v>
      </c>
      <c r="AF49" s="87">
        <f t="shared" si="8"/>
        <v>167644</v>
      </c>
      <c r="AH49" s="86">
        <f>+'[1]cwksExp08'!DD48</f>
        <v>167395</v>
      </c>
      <c r="AI49" s="122">
        <f>+'[1]cwksExp08'!DG48</f>
        <v>4279</v>
      </c>
      <c r="AJ49" s="87">
        <f t="shared" si="9"/>
        <v>171674</v>
      </c>
      <c r="AL49" s="86">
        <f>+'[1]cwksExp08'!DT48</f>
        <v>159090</v>
      </c>
      <c r="AM49" s="122">
        <f>+'[1]cwksExp08'!DW48</f>
        <v>4066</v>
      </c>
      <c r="AN49" s="87">
        <f t="shared" si="10"/>
        <v>163156</v>
      </c>
      <c r="AP49" s="86">
        <f>+'[1]cwksExp08'!EJ48</f>
        <v>175319</v>
      </c>
      <c r="AQ49" s="122">
        <f>+'[1]cwksExp08'!EM48</f>
        <v>4483</v>
      </c>
      <c r="AR49" s="87">
        <f t="shared" si="11"/>
        <v>179802</v>
      </c>
      <c r="AT49" s="86">
        <f>+'[1]cwksExp08'!EZ48</f>
        <v>189762</v>
      </c>
      <c r="AU49" s="122">
        <f>+'[1]cwksExp08'!FC48</f>
        <v>4851</v>
      </c>
      <c r="AV49" s="87">
        <f t="shared" si="12"/>
        <v>194613</v>
      </c>
      <c r="AX49" s="86">
        <f>+'[1]cwksExp08'!FP48</f>
        <v>187136</v>
      </c>
      <c r="AY49" s="122">
        <f>+'[1]cwksExp08'!FS48</f>
        <v>4783</v>
      </c>
      <c r="AZ49" s="87">
        <f t="shared" si="13"/>
        <v>191919</v>
      </c>
      <c r="BB49" s="86">
        <f>+'[1]cwksExp08'!GF48</f>
        <v>202522</v>
      </c>
      <c r="BC49" s="122">
        <f>+'[1]cwksExp08'!GI48</f>
        <v>5178</v>
      </c>
      <c r="BD49" s="87">
        <f t="shared" si="14"/>
        <v>207700</v>
      </c>
    </row>
    <row r="50" spans="1:56" ht="13.5">
      <c r="A50" s="15" t="s">
        <v>49</v>
      </c>
      <c r="B50" s="15"/>
      <c r="C50" s="86">
        <f t="shared" si="16"/>
        <v>8386311</v>
      </c>
      <c r="D50" s="122">
        <f t="shared" si="17"/>
        <v>214765</v>
      </c>
      <c r="E50" s="87">
        <f t="shared" si="15"/>
        <v>8601076</v>
      </c>
      <c r="G50" s="86">
        <v>8248021</v>
      </c>
      <c r="H50" s="87">
        <f t="shared" si="18"/>
        <v>353055</v>
      </c>
      <c r="I50" s="15"/>
      <c r="J50" s="86">
        <f>+'[1]cwksExp08'!L49</f>
        <v>640897</v>
      </c>
      <c r="K50" s="122">
        <f>+'[1]cwksExp08'!O49</f>
        <v>16378</v>
      </c>
      <c r="L50" s="87">
        <f t="shared" si="3"/>
        <v>657275</v>
      </c>
      <c r="N50" s="86">
        <f>+'[1]cwksExp08'!AB49</f>
        <v>642214</v>
      </c>
      <c r="O50" s="122">
        <f>+'[1]cwksExp08'!AE49</f>
        <v>16413</v>
      </c>
      <c r="P50" s="87">
        <f t="shared" si="4"/>
        <v>658627</v>
      </c>
      <c r="R50" s="86">
        <f>+'[1]cwksExp08'!AR49</f>
        <v>648167</v>
      </c>
      <c r="S50" s="122">
        <f>+'[1]cwksExp08'!AU49</f>
        <v>16850</v>
      </c>
      <c r="T50" s="87">
        <f t="shared" si="5"/>
        <v>665017</v>
      </c>
      <c r="V50" s="86">
        <f>+'[1]cwksExp08'!BH49</f>
        <v>648058</v>
      </c>
      <c r="W50" s="122">
        <f>+'[1]cwksExp08'!BK49</f>
        <v>16568</v>
      </c>
      <c r="X50" s="87">
        <f t="shared" si="6"/>
        <v>664626</v>
      </c>
      <c r="Z50" s="86">
        <f>+'[1]cwksExp08'!BX49</f>
        <v>661760</v>
      </c>
      <c r="AA50" s="122">
        <f>+'[1]cwksExp08'!CA49</f>
        <v>16911</v>
      </c>
      <c r="AB50" s="87">
        <f t="shared" si="7"/>
        <v>678671</v>
      </c>
      <c r="AD50" s="86">
        <f>+'[1]cwksExp08'!CN49</f>
        <v>703650</v>
      </c>
      <c r="AE50" s="122">
        <f>+'[1]cwksExp08'!CQ49</f>
        <v>17984</v>
      </c>
      <c r="AF50" s="87">
        <f t="shared" si="8"/>
        <v>721634</v>
      </c>
      <c r="AH50" s="86">
        <f>+'[1]cwksExp08'!DD49</f>
        <v>695254</v>
      </c>
      <c r="AI50" s="122">
        <f>+'[1]cwksExp08'!DG49</f>
        <v>17769</v>
      </c>
      <c r="AJ50" s="87">
        <f t="shared" si="9"/>
        <v>713023</v>
      </c>
      <c r="AL50" s="86">
        <f>+'[1]cwksExp08'!DT49</f>
        <v>708377</v>
      </c>
      <c r="AM50" s="122">
        <f>+'[1]cwksExp08'!DW49</f>
        <v>18105</v>
      </c>
      <c r="AN50" s="87">
        <f t="shared" si="10"/>
        <v>726482</v>
      </c>
      <c r="AP50" s="86">
        <f>+'[1]cwksExp08'!EJ49</f>
        <v>705290</v>
      </c>
      <c r="AQ50" s="122">
        <f>+'[1]cwksExp08'!EM49</f>
        <v>18024</v>
      </c>
      <c r="AR50" s="87">
        <f t="shared" si="11"/>
        <v>723314</v>
      </c>
      <c r="AT50" s="86">
        <f>+'[1]cwksExp08'!EZ49</f>
        <v>716187</v>
      </c>
      <c r="AU50" s="122">
        <f>+'[1]cwksExp08'!FC49</f>
        <v>18315</v>
      </c>
      <c r="AV50" s="87">
        <f t="shared" si="12"/>
        <v>734502</v>
      </c>
      <c r="AX50" s="86">
        <f>+'[1]cwksExp08'!FP49</f>
        <v>785536</v>
      </c>
      <c r="AY50" s="122">
        <f>+'[1]cwksExp08'!FS49</f>
        <v>20140</v>
      </c>
      <c r="AZ50" s="87">
        <f t="shared" si="13"/>
        <v>805676</v>
      </c>
      <c r="BB50" s="86">
        <f>+'[1]cwksExp08'!GF49</f>
        <v>830921</v>
      </c>
      <c r="BC50" s="122">
        <f>+'[1]cwksExp08'!GI49</f>
        <v>21308</v>
      </c>
      <c r="BD50" s="87">
        <f t="shared" si="14"/>
        <v>852229</v>
      </c>
    </row>
    <row r="51" spans="1:56" ht="13.5">
      <c r="A51" s="15" t="s">
        <v>50</v>
      </c>
      <c r="B51" s="15"/>
      <c r="C51" s="86">
        <f t="shared" si="16"/>
        <v>902081</v>
      </c>
      <c r="D51" s="122">
        <f t="shared" si="17"/>
        <v>23058</v>
      </c>
      <c r="E51" s="87">
        <f t="shared" si="15"/>
        <v>925139</v>
      </c>
      <c r="G51" s="86">
        <v>879140</v>
      </c>
      <c r="H51" s="87">
        <f t="shared" si="18"/>
        <v>45999</v>
      </c>
      <c r="I51" s="15"/>
      <c r="J51" s="86">
        <f>+'[1]cwksExp08'!L50</f>
        <v>63634</v>
      </c>
      <c r="K51" s="122">
        <f>+'[1]cwksExp08'!O50</f>
        <v>1626</v>
      </c>
      <c r="L51" s="87">
        <f t="shared" si="3"/>
        <v>65260</v>
      </c>
      <c r="N51" s="86">
        <f>+'[1]cwksExp08'!AB50</f>
        <v>62508</v>
      </c>
      <c r="O51" s="122">
        <f>+'[1]cwksExp08'!AE50</f>
        <v>1598</v>
      </c>
      <c r="P51" s="87">
        <f t="shared" si="4"/>
        <v>64106</v>
      </c>
      <c r="R51" s="86">
        <f>+'[1]cwksExp08'!AR50</f>
        <v>64268</v>
      </c>
      <c r="S51" s="122">
        <f>+'[1]cwksExp08'!AU50</f>
        <v>1643</v>
      </c>
      <c r="T51" s="87">
        <f t="shared" si="5"/>
        <v>65911</v>
      </c>
      <c r="V51" s="86">
        <f>+'[1]cwksExp08'!BH50</f>
        <v>72520</v>
      </c>
      <c r="W51" s="122">
        <f>+'[1]cwksExp08'!BK50</f>
        <v>1853</v>
      </c>
      <c r="X51" s="87">
        <f t="shared" si="6"/>
        <v>74373</v>
      </c>
      <c r="Z51" s="86">
        <f>+'[1]cwksExp08'!BX50</f>
        <v>70313</v>
      </c>
      <c r="AA51" s="122">
        <f>+'[1]cwksExp08'!CA50</f>
        <v>1798</v>
      </c>
      <c r="AB51" s="87">
        <f t="shared" si="7"/>
        <v>72111</v>
      </c>
      <c r="AD51" s="86">
        <f>+'[1]cwksExp08'!CN50</f>
        <v>69445</v>
      </c>
      <c r="AE51" s="122">
        <f>+'[1]cwksExp08'!CQ50</f>
        <v>1775</v>
      </c>
      <c r="AF51" s="87">
        <f t="shared" si="8"/>
        <v>71220</v>
      </c>
      <c r="AH51" s="86">
        <f>+'[1]cwksExp08'!DD50</f>
        <v>82087</v>
      </c>
      <c r="AI51" s="122">
        <f>+'[1]cwksExp08'!DG50</f>
        <v>2099</v>
      </c>
      <c r="AJ51" s="87">
        <f t="shared" si="9"/>
        <v>84186</v>
      </c>
      <c r="AL51" s="86">
        <f>+'[1]cwksExp08'!DT50</f>
        <v>79354</v>
      </c>
      <c r="AM51" s="122">
        <f>+'[1]cwksExp08'!DW50</f>
        <v>2028</v>
      </c>
      <c r="AN51" s="87">
        <f t="shared" si="10"/>
        <v>81382</v>
      </c>
      <c r="AP51" s="86">
        <f>+'[1]cwksExp08'!EJ50</f>
        <v>85899</v>
      </c>
      <c r="AQ51" s="122">
        <f>+'[1]cwksExp08'!EM50</f>
        <v>2195</v>
      </c>
      <c r="AR51" s="87">
        <f t="shared" si="11"/>
        <v>88094</v>
      </c>
      <c r="AT51" s="86">
        <f>+'[1]cwksExp08'!EZ50</f>
        <v>86440</v>
      </c>
      <c r="AU51" s="122">
        <f>+'[1]cwksExp08'!FC50</f>
        <v>2209</v>
      </c>
      <c r="AV51" s="87">
        <f t="shared" si="12"/>
        <v>88649</v>
      </c>
      <c r="AX51" s="86">
        <f>+'[1]cwksExp08'!FP50</f>
        <v>81738</v>
      </c>
      <c r="AY51" s="122">
        <f>+'[1]cwksExp08'!FS50</f>
        <v>2090</v>
      </c>
      <c r="AZ51" s="87">
        <f t="shared" si="13"/>
        <v>83828</v>
      </c>
      <c r="BB51" s="86">
        <f>+'[1]cwksExp08'!GF50</f>
        <v>83875</v>
      </c>
      <c r="BC51" s="122">
        <f>+'[1]cwksExp08'!GI50</f>
        <v>2144</v>
      </c>
      <c r="BD51" s="87">
        <f t="shared" si="14"/>
        <v>86019</v>
      </c>
    </row>
    <row r="52" spans="1:56" ht="13.5">
      <c r="A52" s="15" t="s">
        <v>51</v>
      </c>
      <c r="B52" s="15"/>
      <c r="C52" s="86">
        <f t="shared" si="16"/>
        <v>2742894</v>
      </c>
      <c r="D52" s="122">
        <f t="shared" si="17"/>
        <v>70097</v>
      </c>
      <c r="E52" s="87">
        <f t="shared" si="15"/>
        <v>2812991</v>
      </c>
      <c r="G52" s="86">
        <v>2417924</v>
      </c>
      <c r="H52" s="87">
        <f t="shared" si="18"/>
        <v>395067</v>
      </c>
      <c r="I52" s="15"/>
      <c r="J52" s="86">
        <f>+'[1]cwksExp08'!L51</f>
        <v>214110</v>
      </c>
      <c r="K52" s="122">
        <f>+'[1]cwksExp08'!O51</f>
        <v>5471</v>
      </c>
      <c r="L52" s="87">
        <f t="shared" si="3"/>
        <v>219581</v>
      </c>
      <c r="N52" s="86">
        <f>+'[1]cwksExp08'!AB51</f>
        <v>206452</v>
      </c>
      <c r="O52" s="122">
        <f>+'[1]cwksExp08'!AE51</f>
        <v>5276</v>
      </c>
      <c r="P52" s="87">
        <f t="shared" si="4"/>
        <v>211728</v>
      </c>
      <c r="R52" s="86">
        <f>+'[1]cwksExp08'!AR51</f>
        <v>197860</v>
      </c>
      <c r="S52" s="122">
        <f>+'[1]cwksExp08'!AU51</f>
        <v>5055</v>
      </c>
      <c r="T52" s="87">
        <f t="shared" si="5"/>
        <v>202915</v>
      </c>
      <c r="V52" s="86">
        <f>+'[1]cwksExp08'!BH51</f>
        <v>221132</v>
      </c>
      <c r="W52" s="122">
        <f>+'[1]cwksExp08'!BK51</f>
        <v>5652</v>
      </c>
      <c r="X52" s="87">
        <f t="shared" si="6"/>
        <v>226784</v>
      </c>
      <c r="Z52" s="86">
        <f>+'[1]cwksExp08'!BX51</f>
        <v>225618</v>
      </c>
      <c r="AA52" s="122">
        <f>+'[1]cwksExp08'!CA51</f>
        <v>5766</v>
      </c>
      <c r="AB52" s="87">
        <f t="shared" si="7"/>
        <v>231384</v>
      </c>
      <c r="AD52" s="86">
        <f>+'[1]cwksExp08'!CN51</f>
        <v>237245</v>
      </c>
      <c r="AE52" s="122">
        <f>+'[1]cwksExp08'!CQ51</f>
        <v>6063</v>
      </c>
      <c r="AF52" s="87">
        <f t="shared" si="8"/>
        <v>243308</v>
      </c>
      <c r="AH52" s="86">
        <f>+'[1]cwksExp08'!DD51</f>
        <v>244331</v>
      </c>
      <c r="AI52" s="122">
        <f>+'[1]cwksExp08'!DG51</f>
        <v>6244</v>
      </c>
      <c r="AJ52" s="87">
        <f t="shared" si="9"/>
        <v>250575</v>
      </c>
      <c r="AL52" s="86">
        <f>+'[1]cwksExp08'!DT51</f>
        <v>235186</v>
      </c>
      <c r="AM52" s="122">
        <f>+'[1]cwksExp08'!DW51</f>
        <v>6010</v>
      </c>
      <c r="AN52" s="87">
        <f t="shared" si="10"/>
        <v>241196</v>
      </c>
      <c r="AP52" s="86">
        <f>+'[1]cwksExp08'!EJ51</f>
        <v>254992</v>
      </c>
      <c r="AQ52" s="122">
        <f>+'[1]cwksExp08'!EM51</f>
        <v>6518</v>
      </c>
      <c r="AR52" s="87">
        <f t="shared" si="11"/>
        <v>261510</v>
      </c>
      <c r="AT52" s="86">
        <f>+'[1]cwksExp08'!EZ51</f>
        <v>239526</v>
      </c>
      <c r="AU52" s="122">
        <f>+'[1]cwksExp08'!FC51</f>
        <v>6122</v>
      </c>
      <c r="AV52" s="87">
        <f t="shared" si="12"/>
        <v>245648</v>
      </c>
      <c r="AX52" s="86">
        <f>+'[1]cwksExp08'!FP51</f>
        <v>229527</v>
      </c>
      <c r="AY52" s="122">
        <f>+'[1]cwksExp08'!FS51</f>
        <v>5865</v>
      </c>
      <c r="AZ52" s="87">
        <f t="shared" si="13"/>
        <v>235392</v>
      </c>
      <c r="BB52" s="86">
        <f>+'[1]cwksExp08'!GF51</f>
        <v>236915</v>
      </c>
      <c r="BC52" s="122">
        <f>+'[1]cwksExp08'!GI51</f>
        <v>6055</v>
      </c>
      <c r="BD52" s="87">
        <f t="shared" si="14"/>
        <v>242970</v>
      </c>
    </row>
    <row r="53" spans="1:56" ht="13.5">
      <c r="A53" s="15" t="s">
        <v>52</v>
      </c>
      <c r="B53" s="15"/>
      <c r="C53" s="86">
        <f t="shared" si="16"/>
        <v>23556</v>
      </c>
      <c r="D53" s="122">
        <f t="shared" si="17"/>
        <v>603</v>
      </c>
      <c r="E53" s="87">
        <f t="shared" si="15"/>
        <v>24159</v>
      </c>
      <c r="G53" s="86">
        <v>10274</v>
      </c>
      <c r="H53" s="87">
        <f t="shared" si="18"/>
        <v>13885</v>
      </c>
      <c r="I53" s="15"/>
      <c r="J53" s="86">
        <f>+'[1]cwksExp08'!L52</f>
        <v>792</v>
      </c>
      <c r="K53" s="122">
        <f>+'[1]cwksExp08'!O52</f>
        <v>20</v>
      </c>
      <c r="L53" s="87">
        <f t="shared" si="3"/>
        <v>812</v>
      </c>
      <c r="N53" s="86">
        <f>+'[1]cwksExp08'!AB52</f>
        <v>4804</v>
      </c>
      <c r="O53" s="122">
        <f>+'[1]cwksExp08'!AE52</f>
        <v>123</v>
      </c>
      <c r="P53" s="87">
        <f t="shared" si="4"/>
        <v>4927</v>
      </c>
      <c r="R53" s="86">
        <f>+'[1]cwksExp08'!AR52</f>
        <v>1367</v>
      </c>
      <c r="S53" s="122">
        <f>+'[1]cwksExp08'!AU52</f>
        <v>35</v>
      </c>
      <c r="T53" s="87">
        <f t="shared" si="5"/>
        <v>1402</v>
      </c>
      <c r="V53" s="86">
        <f>+'[1]cwksExp08'!BH52</f>
        <v>3309</v>
      </c>
      <c r="W53" s="122">
        <f>+'[1]cwksExp08'!BK52</f>
        <v>85</v>
      </c>
      <c r="X53" s="87">
        <f t="shared" si="6"/>
        <v>3394</v>
      </c>
      <c r="Z53" s="86">
        <f>+'[1]cwksExp08'!BX52</f>
        <v>2825</v>
      </c>
      <c r="AA53" s="122">
        <f>+'[1]cwksExp08'!CA52</f>
        <v>72</v>
      </c>
      <c r="AB53" s="87">
        <f t="shared" si="7"/>
        <v>2897</v>
      </c>
      <c r="AD53" s="86">
        <f>+'[1]cwksExp08'!CN52</f>
        <v>2499</v>
      </c>
      <c r="AE53" s="122">
        <f>+'[1]cwksExp08'!CQ52</f>
        <v>64</v>
      </c>
      <c r="AF53" s="87">
        <f t="shared" si="8"/>
        <v>2563</v>
      </c>
      <c r="AH53" s="86">
        <f>+'[1]cwksExp08'!DD52</f>
        <v>1830</v>
      </c>
      <c r="AI53" s="122">
        <f>+'[1]cwksExp08'!DG52</f>
        <v>47</v>
      </c>
      <c r="AJ53" s="87">
        <f t="shared" si="9"/>
        <v>1877</v>
      </c>
      <c r="AL53" s="86">
        <f>+'[1]cwksExp08'!DT52</f>
        <v>1246</v>
      </c>
      <c r="AM53" s="122">
        <f>+'[1]cwksExp08'!DW52</f>
        <v>32</v>
      </c>
      <c r="AN53" s="87">
        <f t="shared" si="10"/>
        <v>1278</v>
      </c>
      <c r="AP53" s="86">
        <f>+'[1]cwksExp08'!EJ52</f>
        <v>1293</v>
      </c>
      <c r="AQ53" s="122">
        <f>+'[1]cwksExp08'!EM52</f>
        <v>33</v>
      </c>
      <c r="AR53" s="87">
        <f t="shared" si="11"/>
        <v>1326</v>
      </c>
      <c r="AT53" s="86">
        <f>+'[1]cwksExp08'!EZ52</f>
        <v>823</v>
      </c>
      <c r="AU53" s="122">
        <f>+'[1]cwksExp08'!FC52</f>
        <v>21</v>
      </c>
      <c r="AV53" s="87">
        <f t="shared" si="12"/>
        <v>844</v>
      </c>
      <c r="AX53" s="86">
        <f>+'[1]cwksExp08'!FP52</f>
        <v>1107</v>
      </c>
      <c r="AY53" s="122">
        <f>+'[1]cwksExp08'!FS52</f>
        <v>28</v>
      </c>
      <c r="AZ53" s="87">
        <f t="shared" si="13"/>
        <v>1135</v>
      </c>
      <c r="BB53" s="86">
        <f>+'[1]cwksExp08'!GF52</f>
        <v>1661</v>
      </c>
      <c r="BC53" s="122">
        <f>+'[1]cwksExp08'!GI52</f>
        <v>43</v>
      </c>
      <c r="BD53" s="87">
        <f t="shared" si="14"/>
        <v>1704</v>
      </c>
    </row>
    <row r="54" spans="1:56" ht="13.5">
      <c r="A54" s="15" t="s">
        <v>53</v>
      </c>
      <c r="B54" s="15"/>
      <c r="C54" s="86">
        <f t="shared" si="16"/>
        <v>970701</v>
      </c>
      <c r="D54" s="122">
        <f t="shared" si="17"/>
        <v>24816</v>
      </c>
      <c r="E54" s="87">
        <f t="shared" si="15"/>
        <v>995517</v>
      </c>
      <c r="G54" s="86">
        <v>799572</v>
      </c>
      <c r="H54" s="87">
        <f t="shared" si="18"/>
        <v>195945</v>
      </c>
      <c r="I54" s="15"/>
      <c r="J54" s="86">
        <f>+'[1]cwksExp08'!L53</f>
        <v>68227</v>
      </c>
      <c r="K54" s="122">
        <f>+'[1]cwksExp08'!O53</f>
        <v>1744</v>
      </c>
      <c r="L54" s="87">
        <f t="shared" si="3"/>
        <v>69971</v>
      </c>
      <c r="N54" s="86">
        <f>+'[1]cwksExp08'!AB53</f>
        <v>65861</v>
      </c>
      <c r="O54" s="122">
        <f>+'[1]cwksExp08'!AE53</f>
        <v>1684</v>
      </c>
      <c r="P54" s="87">
        <f t="shared" si="4"/>
        <v>67545</v>
      </c>
      <c r="R54" s="86">
        <f>+'[1]cwksExp08'!AR53</f>
        <v>62345</v>
      </c>
      <c r="S54" s="122">
        <f>+'[1]cwksExp08'!AU53</f>
        <v>1594</v>
      </c>
      <c r="T54" s="87">
        <f t="shared" si="5"/>
        <v>63939</v>
      </c>
      <c r="V54" s="86">
        <f>+'[1]cwksExp08'!BH53</f>
        <v>65187</v>
      </c>
      <c r="W54" s="122">
        <f>+'[1]cwksExp08'!BK53</f>
        <v>1666</v>
      </c>
      <c r="X54" s="87">
        <f t="shared" si="6"/>
        <v>66853</v>
      </c>
      <c r="Z54" s="86">
        <f>+'[1]cwksExp08'!BX53</f>
        <v>74160</v>
      </c>
      <c r="AA54" s="122">
        <f>+'[1]cwksExp08'!CA53</f>
        <v>1896</v>
      </c>
      <c r="AB54" s="87">
        <f t="shared" si="7"/>
        <v>76056</v>
      </c>
      <c r="AD54" s="86">
        <f>+'[1]cwksExp08'!CN53</f>
        <v>83669</v>
      </c>
      <c r="AE54" s="122">
        <f>+'[1]cwksExp08'!CQ53</f>
        <v>2139</v>
      </c>
      <c r="AF54" s="87">
        <f t="shared" si="8"/>
        <v>85808</v>
      </c>
      <c r="AH54" s="86">
        <f>+'[1]cwksExp08'!DD53</f>
        <v>88588</v>
      </c>
      <c r="AI54" s="122">
        <f>+'[1]cwksExp08'!DG53</f>
        <v>2265</v>
      </c>
      <c r="AJ54" s="87">
        <f t="shared" si="9"/>
        <v>90853</v>
      </c>
      <c r="AL54" s="86">
        <f>+'[1]cwksExp08'!DT53</f>
        <v>92155</v>
      </c>
      <c r="AM54" s="122">
        <f>+'[1]cwksExp08'!DW53</f>
        <v>2356</v>
      </c>
      <c r="AN54" s="87">
        <f t="shared" si="10"/>
        <v>94511</v>
      </c>
      <c r="AP54" s="86">
        <f>+'[1]cwksExp08'!EJ53</f>
        <v>96930</v>
      </c>
      <c r="AQ54" s="122">
        <f>+'[1]cwksExp08'!EM53</f>
        <v>2478</v>
      </c>
      <c r="AR54" s="87">
        <f t="shared" si="11"/>
        <v>99408</v>
      </c>
      <c r="AT54" s="86">
        <f>+'[1]cwksExp08'!EZ53</f>
        <v>91722</v>
      </c>
      <c r="AU54" s="122">
        <f>+'[1]cwksExp08'!FC53</f>
        <v>2345</v>
      </c>
      <c r="AV54" s="87">
        <f t="shared" si="12"/>
        <v>94067</v>
      </c>
      <c r="AX54" s="86">
        <f>+'[1]cwksExp08'!FP53</f>
        <v>90886</v>
      </c>
      <c r="AY54" s="122">
        <f>+'[1]cwksExp08'!FS53</f>
        <v>2323</v>
      </c>
      <c r="AZ54" s="87">
        <f t="shared" si="13"/>
        <v>93209</v>
      </c>
      <c r="BB54" s="86">
        <f>+'[1]cwksExp08'!GF53</f>
        <v>90971</v>
      </c>
      <c r="BC54" s="122">
        <f>+'[1]cwksExp08'!GI53</f>
        <v>2326</v>
      </c>
      <c r="BD54" s="87">
        <f t="shared" si="14"/>
        <v>93297</v>
      </c>
    </row>
    <row r="55" spans="1:56" ht="13.5">
      <c r="A55" s="15" t="s">
        <v>54</v>
      </c>
      <c r="B55" s="15"/>
      <c r="C55" s="86">
        <f t="shared" si="16"/>
        <v>3957241</v>
      </c>
      <c r="D55" s="122">
        <f t="shared" si="17"/>
        <v>101170</v>
      </c>
      <c r="E55" s="87">
        <f t="shared" si="15"/>
        <v>4058411</v>
      </c>
      <c r="G55" s="86">
        <v>3429713</v>
      </c>
      <c r="H55" s="87">
        <f t="shared" si="18"/>
        <v>628698</v>
      </c>
      <c r="I55" s="15"/>
      <c r="J55" s="86">
        <f>+'[1]cwksExp08'!L54</f>
        <v>296063</v>
      </c>
      <c r="K55" s="122">
        <f>+'[1]cwksExp08'!O54</f>
        <v>7570</v>
      </c>
      <c r="L55" s="87">
        <f t="shared" si="3"/>
        <v>303633</v>
      </c>
      <c r="N55" s="86">
        <f>+'[1]cwksExp08'!AB54</f>
        <v>276319</v>
      </c>
      <c r="O55" s="122">
        <f>+'[1]cwksExp08'!AE54</f>
        <v>7064</v>
      </c>
      <c r="P55" s="87">
        <f t="shared" si="4"/>
        <v>283383</v>
      </c>
      <c r="R55" s="86">
        <f>+'[1]cwksExp08'!AR54</f>
        <v>300915</v>
      </c>
      <c r="S55" s="122">
        <f>+'[1]cwksExp08'!AU54</f>
        <v>7694</v>
      </c>
      <c r="T55" s="87">
        <f t="shared" si="5"/>
        <v>308609</v>
      </c>
      <c r="V55" s="86">
        <f>+'[1]cwksExp08'!BH54</f>
        <v>310561</v>
      </c>
      <c r="W55" s="122">
        <f>+'[1]cwksExp08'!BK54</f>
        <v>7938</v>
      </c>
      <c r="X55" s="87">
        <f t="shared" si="6"/>
        <v>318499</v>
      </c>
      <c r="Z55" s="86">
        <f>+'[1]cwksExp08'!BX54</f>
        <v>314628</v>
      </c>
      <c r="AA55" s="122">
        <f>+'[1]cwksExp08'!CA54</f>
        <v>8044</v>
      </c>
      <c r="AB55" s="87">
        <f t="shared" si="7"/>
        <v>322672</v>
      </c>
      <c r="AD55" s="86">
        <f>+'[1]cwksExp08'!CN54</f>
        <v>350125</v>
      </c>
      <c r="AE55" s="122">
        <f>+'[1]cwksExp08'!CQ54</f>
        <v>8953</v>
      </c>
      <c r="AF55" s="87">
        <f t="shared" si="8"/>
        <v>359078</v>
      </c>
      <c r="AH55" s="86">
        <f>+'[1]cwksExp08'!DD54</f>
        <v>318572</v>
      </c>
      <c r="AI55" s="122">
        <f>+'[1]cwksExp08'!DG54</f>
        <v>8143</v>
      </c>
      <c r="AJ55" s="87">
        <f t="shared" si="9"/>
        <v>326715</v>
      </c>
      <c r="AL55" s="86">
        <f>+'[1]cwksExp08'!DT54</f>
        <v>354186</v>
      </c>
      <c r="AM55" s="122">
        <f>+'[1]cwksExp08'!DW54</f>
        <v>9055</v>
      </c>
      <c r="AN55" s="87">
        <f t="shared" si="10"/>
        <v>363241</v>
      </c>
      <c r="AP55" s="86">
        <f>+'[1]cwksExp08'!EJ54</f>
        <v>360944</v>
      </c>
      <c r="AQ55" s="122">
        <f>+'[1]cwksExp08'!EM54</f>
        <v>9229</v>
      </c>
      <c r="AR55" s="87">
        <f t="shared" si="11"/>
        <v>370173</v>
      </c>
      <c r="AT55" s="86">
        <f>+'[1]cwksExp08'!EZ54</f>
        <v>342718</v>
      </c>
      <c r="AU55" s="122">
        <f>+'[1]cwksExp08'!FC54</f>
        <v>8761</v>
      </c>
      <c r="AV55" s="87">
        <f t="shared" si="12"/>
        <v>351479</v>
      </c>
      <c r="AX55" s="86">
        <f>+'[1]cwksExp08'!FP54</f>
        <v>370030</v>
      </c>
      <c r="AY55" s="122">
        <f>+'[1]cwksExp08'!FS54</f>
        <v>9460</v>
      </c>
      <c r="AZ55" s="87">
        <f t="shared" si="13"/>
        <v>379490</v>
      </c>
      <c r="BB55" s="86">
        <f>+'[1]cwksExp08'!GF54</f>
        <v>362180</v>
      </c>
      <c r="BC55" s="122">
        <f>+'[1]cwksExp08'!GI54</f>
        <v>9259</v>
      </c>
      <c r="BD55" s="87">
        <f t="shared" si="14"/>
        <v>371439</v>
      </c>
    </row>
    <row r="56" spans="1:56" ht="13.5">
      <c r="A56" s="15" t="s">
        <v>55</v>
      </c>
      <c r="B56" s="15"/>
      <c r="C56" s="86">
        <f t="shared" si="16"/>
        <v>1167422</v>
      </c>
      <c r="D56" s="122">
        <f t="shared" si="17"/>
        <v>29854</v>
      </c>
      <c r="E56" s="87">
        <f t="shared" si="15"/>
        <v>1197276</v>
      </c>
      <c r="G56" s="86">
        <v>892513</v>
      </c>
      <c r="H56" s="87">
        <f t="shared" si="18"/>
        <v>304763</v>
      </c>
      <c r="I56" s="15"/>
      <c r="J56" s="86">
        <f>+'[1]cwksExp08'!L55</f>
        <v>82787</v>
      </c>
      <c r="K56" s="122">
        <f>+'[1]cwksExp08'!O55</f>
        <v>2116</v>
      </c>
      <c r="L56" s="87">
        <f t="shared" si="3"/>
        <v>84903</v>
      </c>
      <c r="N56" s="86">
        <f>+'[1]cwksExp08'!AB55</f>
        <v>78868</v>
      </c>
      <c r="O56" s="122">
        <f>+'[1]cwksExp08'!AE55</f>
        <v>2016</v>
      </c>
      <c r="P56" s="87">
        <f t="shared" si="4"/>
        <v>80884</v>
      </c>
      <c r="R56" s="86">
        <f>+'[1]cwksExp08'!AR55</f>
        <v>91435</v>
      </c>
      <c r="S56" s="122">
        <f>+'[1]cwksExp08'!AU55</f>
        <v>2338</v>
      </c>
      <c r="T56" s="87">
        <f t="shared" si="5"/>
        <v>93773</v>
      </c>
      <c r="V56" s="86">
        <f>+'[1]cwksExp08'!BH55</f>
        <v>83408</v>
      </c>
      <c r="W56" s="122">
        <f>+'[1]cwksExp08'!BK55</f>
        <v>2131</v>
      </c>
      <c r="X56" s="87">
        <f t="shared" si="6"/>
        <v>85539</v>
      </c>
      <c r="Z56" s="86">
        <f>+'[1]cwksExp08'!BX55</f>
        <v>79326</v>
      </c>
      <c r="AA56" s="122">
        <f>+'[1]cwksExp08'!CA55</f>
        <v>2028</v>
      </c>
      <c r="AB56" s="87">
        <f t="shared" si="7"/>
        <v>81354</v>
      </c>
      <c r="AD56" s="86">
        <f>+'[1]cwksExp08'!CN55</f>
        <v>84433</v>
      </c>
      <c r="AE56" s="122">
        <f>+'[1]cwksExp08'!CQ55</f>
        <v>2158</v>
      </c>
      <c r="AF56" s="87">
        <f t="shared" si="8"/>
        <v>86591</v>
      </c>
      <c r="AH56" s="86">
        <f>+'[1]cwksExp08'!DD55</f>
        <v>97233</v>
      </c>
      <c r="AI56" s="122">
        <f>+'[1]cwksExp08'!DG55</f>
        <v>2484</v>
      </c>
      <c r="AJ56" s="87">
        <f t="shared" si="9"/>
        <v>99717</v>
      </c>
      <c r="AL56" s="86">
        <f>+'[1]cwksExp08'!DT55</f>
        <v>96247</v>
      </c>
      <c r="AM56" s="122">
        <f>+'[1]cwksExp08'!DW55</f>
        <v>2459</v>
      </c>
      <c r="AN56" s="87">
        <f t="shared" si="10"/>
        <v>98706</v>
      </c>
      <c r="AP56" s="86">
        <f>+'[1]cwksExp08'!EJ55</f>
        <v>102875</v>
      </c>
      <c r="AQ56" s="122">
        <f>+'[1]cwksExp08'!EM55</f>
        <v>2629</v>
      </c>
      <c r="AR56" s="87">
        <f t="shared" si="11"/>
        <v>105504</v>
      </c>
      <c r="AT56" s="86">
        <f>+'[1]cwksExp08'!EZ55</f>
        <v>116428</v>
      </c>
      <c r="AU56" s="122">
        <f>+'[1]cwksExp08'!FC55</f>
        <v>2976</v>
      </c>
      <c r="AV56" s="87">
        <f t="shared" si="12"/>
        <v>119404</v>
      </c>
      <c r="AX56" s="86">
        <f>+'[1]cwksExp08'!FP55</f>
        <v>127433</v>
      </c>
      <c r="AY56" s="122">
        <f>+'[1]cwksExp08'!FS55</f>
        <v>3257</v>
      </c>
      <c r="AZ56" s="87">
        <f t="shared" si="13"/>
        <v>130690</v>
      </c>
      <c r="BB56" s="86">
        <f>+'[1]cwksExp08'!GF55</f>
        <v>126949</v>
      </c>
      <c r="BC56" s="122">
        <f>+'[1]cwksExp08'!GI55</f>
        <v>3262</v>
      </c>
      <c r="BD56" s="87">
        <f t="shared" si="14"/>
        <v>130211</v>
      </c>
    </row>
    <row r="57" spans="1:56" ht="13.5">
      <c r="A57" s="15" t="s">
        <v>56</v>
      </c>
      <c r="B57" s="15"/>
      <c r="C57" s="86">
        <f t="shared" si="16"/>
        <v>9597341</v>
      </c>
      <c r="D57" s="122">
        <f t="shared" si="17"/>
        <v>245289</v>
      </c>
      <c r="E57" s="87">
        <f t="shared" si="15"/>
        <v>9842630</v>
      </c>
      <c r="G57" s="86">
        <v>8436733</v>
      </c>
      <c r="H57" s="87">
        <f t="shared" si="18"/>
        <v>1405897</v>
      </c>
      <c r="I57" s="15"/>
      <c r="J57" s="86">
        <f>+'[1]cwksExp08'!L56</f>
        <v>772739</v>
      </c>
      <c r="K57" s="122">
        <f>+'[1]cwksExp08'!O56</f>
        <v>19751</v>
      </c>
      <c r="L57" s="87">
        <f t="shared" si="3"/>
        <v>792490</v>
      </c>
      <c r="N57" s="86">
        <f>+'[1]cwksExp08'!AB56</f>
        <v>752391</v>
      </c>
      <c r="O57" s="122">
        <f>+'[1]cwksExp08'!AE56</f>
        <v>19230</v>
      </c>
      <c r="P57" s="87">
        <f t="shared" si="4"/>
        <v>771621</v>
      </c>
      <c r="R57" s="86">
        <f>+'[1]cwksExp08'!AR56</f>
        <v>759569</v>
      </c>
      <c r="S57" s="122">
        <f>+'[1]cwksExp08'!AU56</f>
        <v>19415</v>
      </c>
      <c r="T57" s="87">
        <f t="shared" si="5"/>
        <v>778984</v>
      </c>
      <c r="V57" s="86">
        <f>+'[1]cwksExp08'!BH56</f>
        <v>769860</v>
      </c>
      <c r="W57" s="122">
        <f>+'[1]cwksExp08'!BK56</f>
        <v>19678</v>
      </c>
      <c r="X57" s="87">
        <f t="shared" si="6"/>
        <v>789538</v>
      </c>
      <c r="Z57" s="86">
        <f>+'[1]cwksExp08'!BX56</f>
        <v>770265</v>
      </c>
      <c r="AA57" s="122">
        <f>+'[1]cwksExp08'!CA56</f>
        <v>19686</v>
      </c>
      <c r="AB57" s="87">
        <f t="shared" si="7"/>
        <v>789951</v>
      </c>
      <c r="AD57" s="86">
        <f>+'[1]cwksExp08'!CN56</f>
        <v>787667</v>
      </c>
      <c r="AE57" s="122">
        <f>+'[1]cwksExp08'!CQ56</f>
        <v>20130</v>
      </c>
      <c r="AF57" s="87">
        <f t="shared" si="8"/>
        <v>807797</v>
      </c>
      <c r="AH57" s="86">
        <f>+'[1]cwksExp08'!DD56</f>
        <v>801474</v>
      </c>
      <c r="AI57" s="122">
        <f>+'[1]cwksExp08'!DG56</f>
        <v>20483</v>
      </c>
      <c r="AJ57" s="87">
        <f t="shared" si="9"/>
        <v>821957</v>
      </c>
      <c r="AL57" s="86">
        <f>+'[1]cwksExp08'!DT56</f>
        <v>823388</v>
      </c>
      <c r="AM57" s="122">
        <f>+'[1]cwksExp08'!DW56</f>
        <v>21043</v>
      </c>
      <c r="AN57" s="87">
        <f t="shared" si="10"/>
        <v>844431</v>
      </c>
      <c r="AP57" s="86">
        <f>+'[1]cwksExp08'!EJ56</f>
        <v>838323</v>
      </c>
      <c r="AQ57" s="122">
        <f>+'[1]cwksExp08'!EM56</f>
        <v>21426</v>
      </c>
      <c r="AR57" s="87">
        <f t="shared" si="11"/>
        <v>859749</v>
      </c>
      <c r="AT57" s="86">
        <f>+'[1]cwksExp08'!EZ56</f>
        <v>830284</v>
      </c>
      <c r="AU57" s="122">
        <f>+'[1]cwksExp08'!FC56</f>
        <v>21220</v>
      </c>
      <c r="AV57" s="87">
        <f t="shared" si="12"/>
        <v>851504</v>
      </c>
      <c r="AX57" s="86">
        <f>+'[1]cwksExp08'!FP56</f>
        <v>817387</v>
      </c>
      <c r="AY57" s="122">
        <f>+'[1]cwksExp08'!FS56</f>
        <v>20889</v>
      </c>
      <c r="AZ57" s="87">
        <f t="shared" si="13"/>
        <v>838276</v>
      </c>
      <c r="BB57" s="86">
        <f>+'[1]cwksExp08'!GF56</f>
        <v>873994</v>
      </c>
      <c r="BC57" s="122">
        <f>+'[1]cwksExp08'!GI56</f>
        <v>22338</v>
      </c>
      <c r="BD57" s="87">
        <f t="shared" si="14"/>
        <v>896332</v>
      </c>
    </row>
    <row r="58" spans="1:56" ht="13.5">
      <c r="A58" s="15" t="s">
        <v>57</v>
      </c>
      <c r="B58" s="15"/>
      <c r="C58" s="86">
        <f t="shared" si="16"/>
        <v>1308115</v>
      </c>
      <c r="D58" s="122">
        <f t="shared" si="17"/>
        <v>33434</v>
      </c>
      <c r="E58" s="87">
        <f t="shared" si="15"/>
        <v>1341549</v>
      </c>
      <c r="G58" s="86">
        <v>1178245</v>
      </c>
      <c r="H58" s="87">
        <f t="shared" si="18"/>
        <v>163304</v>
      </c>
      <c r="I58" s="15"/>
      <c r="J58" s="86">
        <f>+'[1]cwksExp08'!L57</f>
        <v>97340</v>
      </c>
      <c r="K58" s="122">
        <f>+'[1]cwksExp08'!O57</f>
        <v>2489</v>
      </c>
      <c r="L58" s="87">
        <f t="shared" si="3"/>
        <v>99829</v>
      </c>
      <c r="N58" s="86">
        <f>+'[1]cwksExp08'!AB57</f>
        <v>105171</v>
      </c>
      <c r="O58" s="122">
        <f>+'[1]cwksExp08'!AE57</f>
        <v>2688</v>
      </c>
      <c r="P58" s="87">
        <f t="shared" si="4"/>
        <v>107859</v>
      </c>
      <c r="R58" s="86">
        <f>+'[1]cwksExp08'!AR57</f>
        <v>101823</v>
      </c>
      <c r="S58" s="122">
        <f>+'[1]cwksExp08'!AU57</f>
        <v>2602</v>
      </c>
      <c r="T58" s="87">
        <f t="shared" si="5"/>
        <v>104425</v>
      </c>
      <c r="V58" s="86">
        <f>+'[1]cwksExp08'!BH57</f>
        <v>103096</v>
      </c>
      <c r="W58" s="122">
        <f>+'[1]cwksExp08'!BK57</f>
        <v>2639</v>
      </c>
      <c r="X58" s="87">
        <f t="shared" si="6"/>
        <v>105735</v>
      </c>
      <c r="Z58" s="86">
        <f>+'[1]cwksExp08'!BX57</f>
        <v>103878</v>
      </c>
      <c r="AA58" s="122">
        <f>+'[1]cwksExp08'!CA57</f>
        <v>2654</v>
      </c>
      <c r="AB58" s="87">
        <f t="shared" si="7"/>
        <v>106532</v>
      </c>
      <c r="AD58" s="86">
        <f>+'[1]cwksExp08'!CN57</f>
        <v>106612</v>
      </c>
      <c r="AE58" s="122">
        <f>+'[1]cwksExp08'!CQ57</f>
        <v>2724</v>
      </c>
      <c r="AF58" s="87">
        <f t="shared" si="8"/>
        <v>109336</v>
      </c>
      <c r="AH58" s="86">
        <f>+'[1]cwksExp08'!DD57</f>
        <v>110815</v>
      </c>
      <c r="AI58" s="122">
        <f>+'[1]cwksExp08'!DG57</f>
        <v>2832</v>
      </c>
      <c r="AJ58" s="87">
        <f t="shared" si="9"/>
        <v>113647</v>
      </c>
      <c r="AL58" s="86">
        <f>+'[1]cwksExp08'!DT57</f>
        <v>108959</v>
      </c>
      <c r="AM58" s="122">
        <f>+'[1]cwksExp08'!DW57</f>
        <v>2784</v>
      </c>
      <c r="AN58" s="87">
        <f t="shared" si="10"/>
        <v>111743</v>
      </c>
      <c r="AP58" s="86">
        <f>+'[1]cwksExp08'!EJ57</f>
        <v>114411</v>
      </c>
      <c r="AQ58" s="122">
        <f>+'[1]cwksExp08'!EM57</f>
        <v>2924</v>
      </c>
      <c r="AR58" s="87">
        <f t="shared" si="11"/>
        <v>117335</v>
      </c>
      <c r="AT58" s="86">
        <f>+'[1]cwksExp08'!EZ57</f>
        <v>116079</v>
      </c>
      <c r="AU58" s="122">
        <f>+'[1]cwksExp08'!FC57</f>
        <v>2966</v>
      </c>
      <c r="AV58" s="87">
        <f t="shared" si="12"/>
        <v>119045</v>
      </c>
      <c r="AX58" s="86">
        <f>+'[1]cwksExp08'!FP57</f>
        <v>121343</v>
      </c>
      <c r="AY58" s="122">
        <f>+'[1]cwksExp08'!FS57</f>
        <v>3101</v>
      </c>
      <c r="AZ58" s="87">
        <f t="shared" si="13"/>
        <v>124444</v>
      </c>
      <c r="BB58" s="86">
        <f>+'[1]cwksExp08'!GF57</f>
        <v>118588</v>
      </c>
      <c r="BC58" s="122">
        <f>+'[1]cwksExp08'!GI57</f>
        <v>3031</v>
      </c>
      <c r="BD58" s="87">
        <f t="shared" si="14"/>
        <v>121619</v>
      </c>
    </row>
    <row r="59" spans="1:56" ht="13.5">
      <c r="A59" s="15" t="s">
        <v>58</v>
      </c>
      <c r="B59" s="15"/>
      <c r="C59" s="86">
        <f t="shared" si="16"/>
        <v>1110206</v>
      </c>
      <c r="D59" s="122">
        <f t="shared" si="17"/>
        <v>28378</v>
      </c>
      <c r="E59" s="87">
        <f t="shared" si="15"/>
        <v>1138584</v>
      </c>
      <c r="G59" s="86">
        <v>1027879</v>
      </c>
      <c r="H59" s="87">
        <f t="shared" si="18"/>
        <v>110705</v>
      </c>
      <c r="I59" s="15"/>
      <c r="J59" s="86">
        <f>+'[1]cwksExp08'!L58</f>
        <v>90653</v>
      </c>
      <c r="K59" s="122">
        <f>+'[1]cwksExp08'!O58</f>
        <v>2318</v>
      </c>
      <c r="L59" s="87">
        <f t="shared" si="3"/>
        <v>92971</v>
      </c>
      <c r="N59" s="86">
        <f>+'[1]cwksExp08'!AB58</f>
        <v>89454</v>
      </c>
      <c r="O59" s="122">
        <f>+'[1]cwksExp08'!AE58</f>
        <v>2287</v>
      </c>
      <c r="P59" s="87">
        <f t="shared" si="4"/>
        <v>91741</v>
      </c>
      <c r="R59" s="86">
        <f>+'[1]cwksExp08'!AR58</f>
        <v>84195</v>
      </c>
      <c r="S59" s="122">
        <f>+'[1]cwksExp08'!AU58</f>
        <v>2152</v>
      </c>
      <c r="T59" s="87">
        <f t="shared" si="5"/>
        <v>86347</v>
      </c>
      <c r="V59" s="86">
        <f>+'[1]cwksExp08'!BH58</f>
        <v>81294</v>
      </c>
      <c r="W59" s="122">
        <f>+'[1]cwksExp08'!BK58</f>
        <v>2079</v>
      </c>
      <c r="X59" s="87">
        <f t="shared" si="6"/>
        <v>83373</v>
      </c>
      <c r="Z59" s="86">
        <f>+'[1]cwksExp08'!BX58</f>
        <v>77564</v>
      </c>
      <c r="AA59" s="122">
        <f>+'[1]cwksExp08'!CA58</f>
        <v>1983</v>
      </c>
      <c r="AB59" s="87">
        <f t="shared" si="7"/>
        <v>79547</v>
      </c>
      <c r="AD59" s="86">
        <f>+'[1]cwksExp08'!CN58</f>
        <v>79130</v>
      </c>
      <c r="AE59" s="122">
        <f>+'[1]cwksExp08'!CQ58</f>
        <v>2021</v>
      </c>
      <c r="AF59" s="87">
        <f t="shared" si="8"/>
        <v>81151</v>
      </c>
      <c r="AH59" s="86">
        <f>+'[1]cwksExp08'!DD58</f>
        <v>95318</v>
      </c>
      <c r="AI59" s="122">
        <f>+'[1]cwksExp08'!DG58</f>
        <v>2437</v>
      </c>
      <c r="AJ59" s="87">
        <f t="shared" si="9"/>
        <v>97755</v>
      </c>
      <c r="AL59" s="86">
        <f>+'[1]cwksExp08'!DT58</f>
        <v>106576</v>
      </c>
      <c r="AM59" s="122">
        <f>+'[1]cwksExp08'!DW58</f>
        <v>2725</v>
      </c>
      <c r="AN59" s="87">
        <f t="shared" si="10"/>
        <v>109301</v>
      </c>
      <c r="AP59" s="86">
        <f>+'[1]cwksExp08'!EJ58</f>
        <v>100465</v>
      </c>
      <c r="AQ59" s="122">
        <f>+'[1]cwksExp08'!EM58</f>
        <v>2566</v>
      </c>
      <c r="AR59" s="87">
        <f t="shared" si="11"/>
        <v>103031</v>
      </c>
      <c r="AT59" s="86">
        <f>+'[1]cwksExp08'!EZ58</f>
        <v>102038</v>
      </c>
      <c r="AU59" s="122">
        <f>+'[1]cwksExp08'!FC58</f>
        <v>2608</v>
      </c>
      <c r="AV59" s="87">
        <f t="shared" si="12"/>
        <v>104646</v>
      </c>
      <c r="AX59" s="86">
        <f>+'[1]cwksExp08'!FP58</f>
        <v>105233</v>
      </c>
      <c r="AY59" s="122">
        <f>+'[1]cwksExp08'!FS58</f>
        <v>2690</v>
      </c>
      <c r="AZ59" s="87">
        <f t="shared" si="13"/>
        <v>107923</v>
      </c>
      <c r="BB59" s="86">
        <f>+'[1]cwksExp08'!GF58</f>
        <v>98286</v>
      </c>
      <c r="BC59" s="122">
        <f>+'[1]cwksExp08'!GI58</f>
        <v>2512</v>
      </c>
      <c r="BD59" s="87">
        <f t="shared" si="14"/>
        <v>100798</v>
      </c>
    </row>
    <row r="60" spans="1:56" ht="13.5">
      <c r="A60" s="15" t="s">
        <v>59</v>
      </c>
      <c r="B60" s="15"/>
      <c r="C60" s="86">
        <f t="shared" si="16"/>
        <v>238223</v>
      </c>
      <c r="D60" s="122">
        <f t="shared" si="17"/>
        <v>6089</v>
      </c>
      <c r="E60" s="87">
        <f t="shared" si="15"/>
        <v>244312</v>
      </c>
      <c r="G60" s="86">
        <v>253659</v>
      </c>
      <c r="H60" s="87">
        <f t="shared" si="18"/>
        <v>-9347</v>
      </c>
      <c r="I60" s="15"/>
      <c r="J60" s="86">
        <f>+'[1]cwksExp08'!L59</f>
        <v>16526</v>
      </c>
      <c r="K60" s="122">
        <f>+'[1]cwksExp08'!O59</f>
        <v>423</v>
      </c>
      <c r="L60" s="87">
        <f t="shared" si="3"/>
        <v>16949</v>
      </c>
      <c r="N60" s="86">
        <f>+'[1]cwksExp08'!AB59</f>
        <v>15015</v>
      </c>
      <c r="O60" s="122">
        <f>+'[1]cwksExp08'!AE59</f>
        <v>384</v>
      </c>
      <c r="P60" s="87">
        <f t="shared" si="4"/>
        <v>15399</v>
      </c>
      <c r="R60" s="86">
        <f>+'[1]cwksExp08'!AR59</f>
        <v>21499</v>
      </c>
      <c r="S60" s="122">
        <f>+'[1]cwksExp08'!AU59</f>
        <v>550</v>
      </c>
      <c r="T60" s="87">
        <f t="shared" si="5"/>
        <v>22049</v>
      </c>
      <c r="V60" s="86">
        <f>+'[1]cwksExp08'!BH59</f>
        <v>16389</v>
      </c>
      <c r="W60" s="122">
        <f>+'[1]cwksExp08'!BK59</f>
        <v>420</v>
      </c>
      <c r="X60" s="87">
        <f t="shared" si="6"/>
        <v>16809</v>
      </c>
      <c r="Z60" s="86">
        <f>+'[1]cwksExp08'!BX59</f>
        <v>16061</v>
      </c>
      <c r="AA60" s="122">
        <f>+'[1]cwksExp08'!CA59</f>
        <v>411</v>
      </c>
      <c r="AB60" s="87">
        <f t="shared" si="7"/>
        <v>16472</v>
      </c>
      <c r="AD60" s="86">
        <f>+'[1]cwksExp08'!CN59</f>
        <v>20780</v>
      </c>
      <c r="AE60" s="122">
        <f>+'[1]cwksExp08'!CQ59</f>
        <v>531</v>
      </c>
      <c r="AF60" s="87">
        <f t="shared" si="8"/>
        <v>21311</v>
      </c>
      <c r="AH60" s="86">
        <f>+'[1]cwksExp08'!DD59</f>
        <v>23319</v>
      </c>
      <c r="AI60" s="122">
        <f>+'[1]cwksExp08'!DG59</f>
        <v>596</v>
      </c>
      <c r="AJ60" s="87">
        <f t="shared" si="9"/>
        <v>23915</v>
      </c>
      <c r="AL60" s="86">
        <f>+'[1]cwksExp08'!DT59</f>
        <v>21298</v>
      </c>
      <c r="AM60" s="122">
        <f>+'[1]cwksExp08'!DW59</f>
        <v>544</v>
      </c>
      <c r="AN60" s="87">
        <f t="shared" si="10"/>
        <v>21842</v>
      </c>
      <c r="AP60" s="86">
        <f>+'[1]cwksExp08'!EJ59</f>
        <v>19675</v>
      </c>
      <c r="AQ60" s="122">
        <f>+'[1]cwksExp08'!EM59</f>
        <v>502</v>
      </c>
      <c r="AR60" s="87">
        <f t="shared" si="11"/>
        <v>20177</v>
      </c>
      <c r="AT60" s="86">
        <f>+'[1]cwksExp08'!EZ59</f>
        <v>20240</v>
      </c>
      <c r="AU60" s="122">
        <f>+'[1]cwksExp08'!FC59</f>
        <v>516</v>
      </c>
      <c r="AV60" s="87">
        <f t="shared" si="12"/>
        <v>20756</v>
      </c>
      <c r="AX60" s="86">
        <f>+'[1]cwksExp08'!FP59</f>
        <v>21033</v>
      </c>
      <c r="AY60" s="122">
        <f>+'[1]cwksExp08'!FS59</f>
        <v>537</v>
      </c>
      <c r="AZ60" s="87">
        <f t="shared" si="13"/>
        <v>21570</v>
      </c>
      <c r="BB60" s="86">
        <f>+'[1]cwksExp08'!GF59</f>
        <v>26388</v>
      </c>
      <c r="BC60" s="122">
        <f>+'[1]cwksExp08'!GI59</f>
        <v>675</v>
      </c>
      <c r="BD60" s="87">
        <f t="shared" si="14"/>
        <v>27063</v>
      </c>
    </row>
    <row r="61" spans="1:56" ht="13.5">
      <c r="A61" s="15" t="s">
        <v>60</v>
      </c>
      <c r="B61" s="15"/>
      <c r="C61" s="86">
        <f t="shared" si="16"/>
        <v>11551711</v>
      </c>
      <c r="D61" s="122">
        <f t="shared" si="17"/>
        <v>295264</v>
      </c>
      <c r="E61" s="87">
        <f t="shared" si="15"/>
        <v>11846975</v>
      </c>
      <c r="G61" s="86">
        <v>10282790</v>
      </c>
      <c r="H61" s="87">
        <f t="shared" si="18"/>
        <v>1564185</v>
      </c>
      <c r="I61" s="15"/>
      <c r="J61" s="86">
        <f>+'[1]cwksExp08'!L60</f>
        <v>882049</v>
      </c>
      <c r="K61" s="122">
        <f>+'[1]cwksExp08'!O60</f>
        <v>22546</v>
      </c>
      <c r="L61" s="87">
        <f t="shared" si="3"/>
        <v>904595</v>
      </c>
      <c r="N61" s="86">
        <f>+'[1]cwksExp08'!AB60</f>
        <v>899060</v>
      </c>
      <c r="O61" s="122">
        <f>+'[1]cwksExp08'!AE60</f>
        <v>22980</v>
      </c>
      <c r="P61" s="87">
        <f t="shared" si="4"/>
        <v>922040</v>
      </c>
      <c r="R61" s="86">
        <f>+'[1]cwksExp08'!AR60</f>
        <v>920242</v>
      </c>
      <c r="S61" s="122">
        <f>+'[1]cwksExp08'!AU60</f>
        <v>23523</v>
      </c>
      <c r="T61" s="87">
        <f t="shared" si="5"/>
        <v>943765</v>
      </c>
      <c r="V61" s="86">
        <f>+'[1]cwksExp08'!BH60</f>
        <v>911283</v>
      </c>
      <c r="W61" s="122">
        <f>+'[1]cwksExp08'!BK60</f>
        <v>23292</v>
      </c>
      <c r="X61" s="87">
        <f t="shared" si="6"/>
        <v>934575</v>
      </c>
      <c r="Z61" s="86">
        <f>+'[1]cwksExp08'!BX60</f>
        <v>935782</v>
      </c>
      <c r="AA61" s="122">
        <f>+'[1]cwksExp08'!CA60</f>
        <v>23919</v>
      </c>
      <c r="AB61" s="87">
        <f t="shared" si="7"/>
        <v>959701</v>
      </c>
      <c r="AD61" s="86">
        <f>+'[1]cwksExp08'!CN60</f>
        <v>994741</v>
      </c>
      <c r="AE61" s="122">
        <f>+'[1]cwksExp08'!CQ60</f>
        <v>25427</v>
      </c>
      <c r="AF61" s="87">
        <f t="shared" si="8"/>
        <v>1020168</v>
      </c>
      <c r="AH61" s="86">
        <f>+'[1]cwksExp08'!DD60</f>
        <v>1000658</v>
      </c>
      <c r="AI61" s="122">
        <f>+'[1]cwksExp08'!DG60</f>
        <v>25578</v>
      </c>
      <c r="AJ61" s="87">
        <f t="shared" si="9"/>
        <v>1026236</v>
      </c>
      <c r="AL61" s="86">
        <f>+'[1]cwksExp08'!DT60</f>
        <v>986826</v>
      </c>
      <c r="AM61" s="122">
        <f>+'[1]cwksExp08'!DW60</f>
        <v>25222</v>
      </c>
      <c r="AN61" s="87">
        <f t="shared" si="10"/>
        <v>1012048</v>
      </c>
      <c r="AP61" s="86">
        <f>+'[1]cwksExp08'!EJ60</f>
        <v>1011156</v>
      </c>
      <c r="AQ61" s="122">
        <f>+'[1]cwksExp08'!EM60</f>
        <v>25846</v>
      </c>
      <c r="AR61" s="87">
        <f t="shared" si="11"/>
        <v>1037002</v>
      </c>
      <c r="AT61" s="86">
        <f>+'[1]cwksExp08'!EZ60</f>
        <v>988807</v>
      </c>
      <c r="AU61" s="122">
        <f>+'[1]cwksExp08'!FC60</f>
        <v>25272</v>
      </c>
      <c r="AV61" s="87">
        <f t="shared" si="12"/>
        <v>1014079</v>
      </c>
      <c r="AX61" s="86">
        <f>+'[1]cwksExp08'!FP60</f>
        <v>1020910</v>
      </c>
      <c r="AY61" s="122">
        <f>+'[1]cwksExp08'!FS60</f>
        <v>26095</v>
      </c>
      <c r="AZ61" s="87">
        <f t="shared" si="13"/>
        <v>1047005</v>
      </c>
      <c r="BB61" s="86">
        <f>+'[1]cwksExp08'!GF60</f>
        <v>1000197</v>
      </c>
      <c r="BC61" s="122">
        <f>+'[1]cwksExp08'!GI60</f>
        <v>25564</v>
      </c>
      <c r="BD61" s="87">
        <f t="shared" si="14"/>
        <v>1025761</v>
      </c>
    </row>
    <row r="62" spans="1:56" ht="13.5">
      <c r="A62" s="15" t="s">
        <v>61</v>
      </c>
      <c r="B62" s="15"/>
      <c r="C62" s="86">
        <f t="shared" si="16"/>
        <v>546808</v>
      </c>
      <c r="D62" s="122">
        <f t="shared" si="17"/>
        <v>13962</v>
      </c>
      <c r="E62" s="87">
        <f t="shared" si="15"/>
        <v>560770</v>
      </c>
      <c r="G62" s="86">
        <v>427578</v>
      </c>
      <c r="H62" s="87">
        <f t="shared" si="18"/>
        <v>133192</v>
      </c>
      <c r="I62" s="15"/>
      <c r="J62" s="86">
        <f>+'[1]cwksExp08'!L61</f>
        <v>36524</v>
      </c>
      <c r="K62" s="122">
        <f>+'[1]cwksExp08'!O61</f>
        <v>932</v>
      </c>
      <c r="L62" s="87">
        <f t="shared" si="3"/>
        <v>37456</v>
      </c>
      <c r="N62" s="86">
        <f>+'[1]cwksExp08'!AB61</f>
        <v>37182</v>
      </c>
      <c r="O62" s="122">
        <f>+'[1]cwksExp08'!AE61</f>
        <v>950</v>
      </c>
      <c r="P62" s="87">
        <f t="shared" si="4"/>
        <v>38132</v>
      </c>
      <c r="R62" s="86">
        <f>+'[1]cwksExp08'!AR61</f>
        <v>38435</v>
      </c>
      <c r="S62" s="122">
        <f>+'[1]cwksExp08'!AU61</f>
        <v>981</v>
      </c>
      <c r="T62" s="87">
        <f t="shared" si="5"/>
        <v>39416</v>
      </c>
      <c r="V62" s="86">
        <f>+'[1]cwksExp08'!BH61</f>
        <v>37640</v>
      </c>
      <c r="W62" s="122">
        <f>+'[1]cwksExp08'!BK61</f>
        <v>961</v>
      </c>
      <c r="X62" s="87">
        <f t="shared" si="6"/>
        <v>38601</v>
      </c>
      <c r="Z62" s="86">
        <f>+'[1]cwksExp08'!BX61</f>
        <v>41163</v>
      </c>
      <c r="AA62" s="122">
        <f>+'[1]cwksExp08'!CA61</f>
        <v>1050</v>
      </c>
      <c r="AB62" s="87">
        <f t="shared" si="7"/>
        <v>42213</v>
      </c>
      <c r="AD62" s="86">
        <f>+'[1]cwksExp08'!CN61</f>
        <v>44861</v>
      </c>
      <c r="AE62" s="122">
        <f>+'[1]cwksExp08'!CQ61</f>
        <v>1146</v>
      </c>
      <c r="AF62" s="87">
        <f t="shared" si="8"/>
        <v>46007</v>
      </c>
      <c r="AH62" s="86">
        <f>+'[1]cwksExp08'!DD61</f>
        <v>50267</v>
      </c>
      <c r="AI62" s="122">
        <f>+'[1]cwksExp08'!DG61</f>
        <v>1284</v>
      </c>
      <c r="AJ62" s="87">
        <f t="shared" si="9"/>
        <v>51551</v>
      </c>
      <c r="AL62" s="86">
        <f>+'[1]cwksExp08'!DT61</f>
        <v>50996</v>
      </c>
      <c r="AM62" s="122">
        <f>+'[1]cwksExp08'!DW61</f>
        <v>1303</v>
      </c>
      <c r="AN62" s="87">
        <f t="shared" si="10"/>
        <v>52299</v>
      </c>
      <c r="AP62" s="86">
        <f>+'[1]cwksExp08'!EJ61</f>
        <v>52900</v>
      </c>
      <c r="AQ62" s="122">
        <f>+'[1]cwksExp08'!EM61</f>
        <v>1351</v>
      </c>
      <c r="AR62" s="87">
        <f t="shared" si="11"/>
        <v>54251</v>
      </c>
      <c r="AT62" s="86">
        <f>+'[1]cwksExp08'!EZ61</f>
        <v>50877</v>
      </c>
      <c r="AU62" s="122">
        <f>+'[1]cwksExp08'!FC61</f>
        <v>1298</v>
      </c>
      <c r="AV62" s="87">
        <f t="shared" si="12"/>
        <v>52175</v>
      </c>
      <c r="AX62" s="86">
        <f>+'[1]cwksExp08'!FP61</f>
        <v>53223</v>
      </c>
      <c r="AY62" s="122">
        <f>+'[1]cwksExp08'!FS61</f>
        <v>1360</v>
      </c>
      <c r="AZ62" s="87">
        <f t="shared" si="13"/>
        <v>54583</v>
      </c>
      <c r="BB62" s="86">
        <f>+'[1]cwksExp08'!GF61</f>
        <v>52740</v>
      </c>
      <c r="BC62" s="122">
        <f>+'[1]cwksExp08'!GI61</f>
        <v>1346</v>
      </c>
      <c r="BD62" s="87">
        <f t="shared" si="14"/>
        <v>54086</v>
      </c>
    </row>
    <row r="63" spans="1:56" ht="13.5">
      <c r="A63" s="15" t="s">
        <v>62</v>
      </c>
      <c r="B63" s="15"/>
      <c r="C63" s="86">
        <f t="shared" si="16"/>
        <v>3371345</v>
      </c>
      <c r="D63" s="122">
        <f t="shared" si="17"/>
        <v>86422</v>
      </c>
      <c r="E63" s="87">
        <f t="shared" si="15"/>
        <v>3457767</v>
      </c>
      <c r="G63" s="86">
        <v>2723959</v>
      </c>
      <c r="H63" s="87">
        <f t="shared" si="18"/>
        <v>733808</v>
      </c>
      <c r="I63" s="15"/>
      <c r="J63" s="86">
        <f>+'[1]cwksExp08'!L62</f>
        <v>236849</v>
      </c>
      <c r="K63" s="122">
        <f>+'[1]cwksExp08'!O62</f>
        <v>6070</v>
      </c>
      <c r="L63" s="87">
        <f t="shared" si="3"/>
        <v>242919</v>
      </c>
      <c r="N63" s="86">
        <f>+'[1]cwksExp08'!AB62</f>
        <v>268204</v>
      </c>
      <c r="O63" s="122">
        <f>+'[1]cwksExp08'!AE62</f>
        <v>6905</v>
      </c>
      <c r="P63" s="87">
        <f t="shared" si="4"/>
        <v>275109</v>
      </c>
      <c r="R63" s="86">
        <f>+'[1]cwksExp08'!AR62</f>
        <v>270528</v>
      </c>
      <c r="S63" s="122">
        <f>+'[1]cwksExp08'!AU62</f>
        <v>6917</v>
      </c>
      <c r="T63" s="87">
        <f t="shared" si="5"/>
        <v>277445</v>
      </c>
      <c r="V63" s="86">
        <f>+'[1]cwksExp08'!BH62</f>
        <v>253726</v>
      </c>
      <c r="W63" s="122">
        <f>+'[1]cwksExp08'!BK62</f>
        <v>6505</v>
      </c>
      <c r="X63" s="87">
        <f t="shared" si="6"/>
        <v>260231</v>
      </c>
      <c r="Z63" s="86">
        <f>+'[1]cwksExp08'!BX62</f>
        <v>262732</v>
      </c>
      <c r="AA63" s="122">
        <f>+'[1]cwksExp08'!CA62</f>
        <v>6718</v>
      </c>
      <c r="AB63" s="87">
        <f t="shared" si="7"/>
        <v>269450</v>
      </c>
      <c r="AD63" s="86">
        <f>+'[1]cwksExp08'!CN62</f>
        <v>288178</v>
      </c>
      <c r="AE63" s="122">
        <f>+'[1]cwksExp08'!CQ62</f>
        <v>7391</v>
      </c>
      <c r="AF63" s="87">
        <f t="shared" si="8"/>
        <v>295569</v>
      </c>
      <c r="AH63" s="86">
        <f>+'[1]cwksExp08'!DD62</f>
        <v>286536</v>
      </c>
      <c r="AI63" s="122">
        <f>+'[1]cwksExp08'!DG62</f>
        <v>7327</v>
      </c>
      <c r="AJ63" s="87">
        <f t="shared" si="9"/>
        <v>293863</v>
      </c>
      <c r="AL63" s="86">
        <f>+'[1]cwksExp08'!DT62</f>
        <v>290435</v>
      </c>
      <c r="AM63" s="122">
        <f>+'[1]cwksExp08'!DW62</f>
        <v>7443</v>
      </c>
      <c r="AN63" s="87">
        <f t="shared" si="10"/>
        <v>297878</v>
      </c>
      <c r="AP63" s="86">
        <f>+'[1]cwksExp08'!EJ62</f>
        <v>295417</v>
      </c>
      <c r="AQ63" s="122">
        <f>+'[1]cwksExp08'!EM62</f>
        <v>7552</v>
      </c>
      <c r="AR63" s="87">
        <f t="shared" si="11"/>
        <v>302969</v>
      </c>
      <c r="AT63" s="86">
        <f>+'[1]cwksExp08'!EZ62</f>
        <v>287634</v>
      </c>
      <c r="AU63" s="122">
        <f>+'[1]cwksExp08'!FC62</f>
        <v>7353</v>
      </c>
      <c r="AV63" s="87">
        <f t="shared" si="12"/>
        <v>294987</v>
      </c>
      <c r="AX63" s="86">
        <f>+'[1]cwksExp08'!FP62</f>
        <v>297968</v>
      </c>
      <c r="AY63" s="122">
        <f>+'[1]cwksExp08'!FS62</f>
        <v>7630</v>
      </c>
      <c r="AZ63" s="87">
        <f t="shared" si="13"/>
        <v>305598</v>
      </c>
      <c r="BB63" s="86">
        <f>+'[1]cwksExp08'!GF62</f>
        <v>333138</v>
      </c>
      <c r="BC63" s="122">
        <f>+'[1]cwksExp08'!GI62</f>
        <v>8611</v>
      </c>
      <c r="BD63" s="87">
        <f t="shared" si="14"/>
        <v>341749</v>
      </c>
    </row>
    <row r="64" spans="1:56" ht="13.5">
      <c r="A64" s="15" t="s">
        <v>63</v>
      </c>
      <c r="B64" s="15"/>
      <c r="C64" s="86">
        <f t="shared" si="16"/>
        <v>2027829</v>
      </c>
      <c r="D64" s="122">
        <f t="shared" si="17"/>
        <v>51931</v>
      </c>
      <c r="E64" s="87">
        <f t="shared" si="15"/>
        <v>2079760</v>
      </c>
      <c r="G64" s="86">
        <v>1988052</v>
      </c>
      <c r="H64" s="87">
        <f t="shared" si="18"/>
        <v>91708</v>
      </c>
      <c r="I64" s="15"/>
      <c r="J64" s="86">
        <f>+'[1]cwksExp08'!L63</f>
        <v>177344</v>
      </c>
      <c r="K64" s="122">
        <f>+'[1]cwksExp08'!O63</f>
        <v>4534</v>
      </c>
      <c r="L64" s="87">
        <f t="shared" si="3"/>
        <v>181878</v>
      </c>
      <c r="N64" s="86">
        <f>+'[1]cwksExp08'!AB63</f>
        <v>163694</v>
      </c>
      <c r="O64" s="122">
        <f>+'[1]cwksExp08'!AE63</f>
        <v>4185</v>
      </c>
      <c r="P64" s="87">
        <f t="shared" si="4"/>
        <v>167879</v>
      </c>
      <c r="R64" s="86">
        <f>+'[1]cwksExp08'!AR63</f>
        <v>160430</v>
      </c>
      <c r="S64" s="122">
        <f>+'[1]cwksExp08'!AU63</f>
        <v>4102</v>
      </c>
      <c r="T64" s="87">
        <f t="shared" si="5"/>
        <v>164532</v>
      </c>
      <c r="V64" s="86">
        <f>+'[1]cwksExp08'!BH63</f>
        <v>159094</v>
      </c>
      <c r="W64" s="122">
        <f>+'[1]cwksExp08'!BK63</f>
        <v>4066</v>
      </c>
      <c r="X64" s="87">
        <f t="shared" si="6"/>
        <v>163160</v>
      </c>
      <c r="Z64" s="86">
        <f>+'[1]cwksExp08'!BX63</f>
        <v>163585</v>
      </c>
      <c r="AA64" s="122">
        <f>+'[1]cwksExp08'!CA63</f>
        <v>4200</v>
      </c>
      <c r="AB64" s="87">
        <f t="shared" si="7"/>
        <v>167785</v>
      </c>
      <c r="AD64" s="86">
        <f>+'[1]cwksExp08'!CN63</f>
        <v>163397</v>
      </c>
      <c r="AE64" s="122">
        <f>+'[1]cwksExp08'!CQ63</f>
        <v>4178</v>
      </c>
      <c r="AF64" s="87">
        <f t="shared" si="8"/>
        <v>167575</v>
      </c>
      <c r="AH64" s="86">
        <f>+'[1]cwksExp08'!DD63</f>
        <v>159959</v>
      </c>
      <c r="AI64" s="122">
        <f>+'[1]cwksExp08'!DG63</f>
        <v>4121</v>
      </c>
      <c r="AJ64" s="87">
        <f t="shared" si="9"/>
        <v>164080</v>
      </c>
      <c r="AL64" s="86">
        <f>+'[1]cwksExp08'!DT63</f>
        <v>167727</v>
      </c>
      <c r="AM64" s="122">
        <f>+'[1]cwksExp08'!DW63</f>
        <v>4295</v>
      </c>
      <c r="AN64" s="87">
        <f t="shared" si="10"/>
        <v>172022</v>
      </c>
      <c r="AP64" s="86">
        <f>+'[1]cwksExp08'!EJ63</f>
        <v>184139</v>
      </c>
      <c r="AQ64" s="122">
        <f>+'[1]cwksExp08'!EM63</f>
        <v>4741</v>
      </c>
      <c r="AR64" s="87">
        <f t="shared" si="11"/>
        <v>188880</v>
      </c>
      <c r="AT64" s="86">
        <f>+'[1]cwksExp08'!EZ63</f>
        <v>179449</v>
      </c>
      <c r="AU64" s="122">
        <f>+'[1]cwksExp08'!FC63</f>
        <v>4588</v>
      </c>
      <c r="AV64" s="87">
        <f t="shared" si="12"/>
        <v>184037</v>
      </c>
      <c r="AX64" s="86">
        <f>+'[1]cwksExp08'!FP63</f>
        <v>159910</v>
      </c>
      <c r="AY64" s="122">
        <f>+'[1]cwksExp08'!FS63</f>
        <v>4086</v>
      </c>
      <c r="AZ64" s="87">
        <f t="shared" si="13"/>
        <v>163996</v>
      </c>
      <c r="BB64" s="86">
        <f>+'[1]cwksExp08'!GF63</f>
        <v>189101</v>
      </c>
      <c r="BC64" s="122">
        <f>+'[1]cwksExp08'!GI63</f>
        <v>4835</v>
      </c>
      <c r="BD64" s="87">
        <f t="shared" si="14"/>
        <v>193936</v>
      </c>
    </row>
    <row r="65" spans="1:56" ht="13.5">
      <c r="A65" s="15" t="s">
        <v>64</v>
      </c>
      <c r="B65" s="15"/>
      <c r="C65" s="86">
        <f t="shared" si="16"/>
        <v>1324102</v>
      </c>
      <c r="D65" s="122">
        <f t="shared" si="17"/>
        <v>33840</v>
      </c>
      <c r="E65" s="87">
        <f t="shared" si="15"/>
        <v>1357942</v>
      </c>
      <c r="G65" s="86">
        <v>1240254</v>
      </c>
      <c r="H65" s="87">
        <f t="shared" si="18"/>
        <v>117688</v>
      </c>
      <c r="I65" s="15"/>
      <c r="J65" s="86">
        <f>+'[1]cwksExp08'!L64</f>
        <v>108663</v>
      </c>
      <c r="K65" s="122">
        <f>+'[1]cwksExp08'!O64</f>
        <v>2777</v>
      </c>
      <c r="L65" s="87">
        <f t="shared" si="3"/>
        <v>111440</v>
      </c>
      <c r="N65" s="86">
        <f>+'[1]cwksExp08'!AB64</f>
        <v>108410</v>
      </c>
      <c r="O65" s="122">
        <f>+'[1]cwksExp08'!AE64</f>
        <v>2771</v>
      </c>
      <c r="P65" s="87">
        <f t="shared" si="4"/>
        <v>111181</v>
      </c>
      <c r="R65" s="86">
        <f>+'[1]cwksExp08'!AR64</f>
        <v>86069</v>
      </c>
      <c r="S65" s="122">
        <f>+'[1]cwksExp08'!AU64</f>
        <v>2199</v>
      </c>
      <c r="T65" s="87">
        <f t="shared" si="5"/>
        <v>88268</v>
      </c>
      <c r="V65" s="86">
        <f>+'[1]cwksExp08'!BH64</f>
        <v>100497</v>
      </c>
      <c r="W65" s="122">
        <f>+'[1]cwksExp08'!BK64</f>
        <v>2569</v>
      </c>
      <c r="X65" s="87">
        <f t="shared" si="6"/>
        <v>103066</v>
      </c>
      <c r="Z65" s="86">
        <f>+'[1]cwksExp08'!BX64</f>
        <v>104515</v>
      </c>
      <c r="AA65" s="122">
        <f>+'[1]cwksExp08'!CA64</f>
        <v>2670</v>
      </c>
      <c r="AB65" s="87">
        <f t="shared" si="7"/>
        <v>107185</v>
      </c>
      <c r="AD65" s="86">
        <f>+'[1]cwksExp08'!CN64</f>
        <v>105639</v>
      </c>
      <c r="AE65" s="122">
        <f>+'[1]cwksExp08'!CQ64</f>
        <v>2700</v>
      </c>
      <c r="AF65" s="87">
        <f t="shared" si="8"/>
        <v>108339</v>
      </c>
      <c r="AH65" s="86">
        <f>+'[1]cwksExp08'!DD64</f>
        <v>113110</v>
      </c>
      <c r="AI65" s="122">
        <f>+'[1]cwksExp08'!DG64</f>
        <v>2891</v>
      </c>
      <c r="AJ65" s="87">
        <f t="shared" si="9"/>
        <v>116001</v>
      </c>
      <c r="AL65" s="86">
        <f>+'[1]cwksExp08'!DT64</f>
        <v>116724</v>
      </c>
      <c r="AM65" s="122">
        <f>+'[1]cwksExp08'!DW64</f>
        <v>2984</v>
      </c>
      <c r="AN65" s="87">
        <f t="shared" si="10"/>
        <v>119708</v>
      </c>
      <c r="AP65" s="86">
        <f>+'[1]cwksExp08'!EJ64</f>
        <v>122142</v>
      </c>
      <c r="AQ65" s="122">
        <f>+'[1]cwksExp08'!EM64</f>
        <v>3122</v>
      </c>
      <c r="AR65" s="87">
        <f t="shared" si="11"/>
        <v>125264</v>
      </c>
      <c r="AT65" s="86">
        <f>+'[1]cwksExp08'!EZ64</f>
        <v>115126</v>
      </c>
      <c r="AU65" s="122">
        <f>+'[1]cwksExp08'!FC64</f>
        <v>2941</v>
      </c>
      <c r="AV65" s="87">
        <f t="shared" si="12"/>
        <v>118067</v>
      </c>
      <c r="AX65" s="86">
        <f>+'[1]cwksExp08'!FP64</f>
        <v>114333</v>
      </c>
      <c r="AY65" s="122">
        <f>+'[1]cwksExp08'!FS64</f>
        <v>2922</v>
      </c>
      <c r="AZ65" s="87">
        <f t="shared" si="13"/>
        <v>117255</v>
      </c>
      <c r="BB65" s="86">
        <f>+'[1]cwksExp08'!GF64</f>
        <v>128874</v>
      </c>
      <c r="BC65" s="122">
        <f>+'[1]cwksExp08'!GI64</f>
        <v>3294</v>
      </c>
      <c r="BD65" s="87">
        <f t="shared" si="14"/>
        <v>132168</v>
      </c>
    </row>
    <row r="66" spans="1:56" ht="13.5">
      <c r="A66" s="15"/>
      <c r="B66" s="15"/>
      <c r="C66" s="86"/>
      <c r="D66" s="122"/>
      <c r="E66" s="87"/>
      <c r="G66" s="86"/>
      <c r="H66" s="87"/>
      <c r="I66" s="15"/>
      <c r="J66" s="86"/>
      <c r="K66" s="122"/>
      <c r="L66" s="87"/>
      <c r="N66" s="86"/>
      <c r="O66" s="122"/>
      <c r="P66" s="87"/>
      <c r="R66" s="86"/>
      <c r="S66" s="122"/>
      <c r="T66" s="87"/>
      <c r="V66" s="86"/>
      <c r="W66" s="122"/>
      <c r="X66" s="87"/>
      <c r="Z66" s="86"/>
      <c r="AA66" s="122"/>
      <c r="AB66" s="87"/>
      <c r="AD66" s="86"/>
      <c r="AE66" s="122"/>
      <c r="AF66" s="87"/>
      <c r="AH66" s="86"/>
      <c r="AI66" s="122"/>
      <c r="AJ66" s="87"/>
      <c r="AL66" s="86"/>
      <c r="AM66" s="122"/>
      <c r="AN66" s="87"/>
      <c r="AP66" s="86"/>
      <c r="AQ66" s="122"/>
      <c r="AR66" s="87"/>
      <c r="AT66" s="86"/>
      <c r="AU66" s="122"/>
      <c r="AV66" s="87"/>
      <c r="AX66" s="86"/>
      <c r="AY66" s="122"/>
      <c r="AZ66" s="87"/>
      <c r="BB66" s="86"/>
      <c r="BC66" s="122"/>
      <c r="BD66" s="87"/>
    </row>
    <row r="67" spans="1:56" s="125" customFormat="1" ht="14.25" thickBot="1">
      <c r="A67" s="12" t="s">
        <v>6</v>
      </c>
      <c r="B67" s="12"/>
      <c r="C67" s="64">
        <f>SUM(C8:C65)</f>
        <v>297839275</v>
      </c>
      <c r="D67" s="89">
        <f>SUM(D8:D65)</f>
        <v>7631844</v>
      </c>
      <c r="E67" s="65">
        <f>SUM(E8:E65)</f>
        <v>305471119</v>
      </c>
      <c r="G67" s="64">
        <f>SUM(G8:G66)</f>
        <v>252788489</v>
      </c>
      <c r="H67" s="65">
        <f>SUM(H8:H66)</f>
        <v>52682630</v>
      </c>
      <c r="I67" s="12"/>
      <c r="J67" s="64">
        <f aca="true" t="shared" si="19" ref="J67:X67">SUM(J8:J65)</f>
        <v>22228229</v>
      </c>
      <c r="K67" s="89">
        <f t="shared" si="19"/>
        <v>570180</v>
      </c>
      <c r="L67" s="65">
        <f t="shared" si="19"/>
        <v>22798409</v>
      </c>
      <c r="M67" s="193"/>
      <c r="N67" s="64">
        <f t="shared" si="19"/>
        <v>22478558</v>
      </c>
      <c r="O67" s="89">
        <f t="shared" si="19"/>
        <v>576412</v>
      </c>
      <c r="P67" s="65">
        <f t="shared" si="19"/>
        <v>23054970</v>
      </c>
      <c r="Q67" s="193"/>
      <c r="R67" s="64">
        <f t="shared" si="19"/>
        <v>22776537</v>
      </c>
      <c r="S67" s="89">
        <f t="shared" si="19"/>
        <v>583568</v>
      </c>
      <c r="T67" s="65">
        <f t="shared" si="19"/>
        <v>23360105</v>
      </c>
      <c r="U67" s="193"/>
      <c r="V67" s="64">
        <f t="shared" si="19"/>
        <v>23213619</v>
      </c>
      <c r="W67" s="89">
        <f t="shared" si="19"/>
        <v>594606</v>
      </c>
      <c r="X67" s="65">
        <f t="shared" si="19"/>
        <v>23808225</v>
      </c>
      <c r="Y67" s="193"/>
      <c r="Z67" s="64">
        <f aca="true" t="shared" si="20" ref="Z67:AN67">SUM(Z8:Z65)</f>
        <v>23644213</v>
      </c>
      <c r="AA67" s="89">
        <f t="shared" si="20"/>
        <v>605824</v>
      </c>
      <c r="AB67" s="65">
        <f t="shared" si="20"/>
        <v>24250037</v>
      </c>
      <c r="AC67" s="193"/>
      <c r="AD67" s="64">
        <f t="shared" si="20"/>
        <v>24772845</v>
      </c>
      <c r="AE67" s="89">
        <f t="shared" si="20"/>
        <v>634712</v>
      </c>
      <c r="AF67" s="65">
        <f t="shared" si="20"/>
        <v>25407557</v>
      </c>
      <c r="AG67" s="193"/>
      <c r="AH67" s="64">
        <f t="shared" si="20"/>
        <v>25155838</v>
      </c>
      <c r="AI67" s="89">
        <f t="shared" si="20"/>
        <v>644584</v>
      </c>
      <c r="AJ67" s="65">
        <f t="shared" si="20"/>
        <v>25800422</v>
      </c>
      <c r="AK67" s="193"/>
      <c r="AL67" s="64">
        <f t="shared" si="20"/>
        <v>25520783</v>
      </c>
      <c r="AM67" s="89">
        <f t="shared" si="20"/>
        <v>653630</v>
      </c>
      <c r="AN67" s="65">
        <f t="shared" si="20"/>
        <v>26174413</v>
      </c>
      <c r="AO67" s="193"/>
      <c r="AP67" s="64">
        <f aca="true" t="shared" si="21" ref="AP67:BD67">SUM(AP8:AP65)</f>
        <v>26381666</v>
      </c>
      <c r="AQ67" s="89">
        <f t="shared" si="21"/>
        <v>676302</v>
      </c>
      <c r="AR67" s="65">
        <f t="shared" si="21"/>
        <v>27057968</v>
      </c>
      <c r="AS67" s="193"/>
      <c r="AT67" s="64">
        <f t="shared" si="21"/>
        <v>26861559</v>
      </c>
      <c r="AU67" s="89">
        <f t="shared" si="21"/>
        <v>687857</v>
      </c>
      <c r="AV67" s="65">
        <f t="shared" si="21"/>
        <v>27549416</v>
      </c>
      <c r="AW67" s="193"/>
      <c r="AX67" s="64">
        <f t="shared" si="21"/>
        <v>27158158</v>
      </c>
      <c r="AY67" s="89">
        <f t="shared" si="21"/>
        <v>695588</v>
      </c>
      <c r="AZ67" s="65">
        <f t="shared" si="21"/>
        <v>27853746</v>
      </c>
      <c r="BA67" s="193"/>
      <c r="BB67" s="64">
        <f t="shared" si="21"/>
        <v>27647270</v>
      </c>
      <c r="BC67" s="89">
        <f t="shared" si="21"/>
        <v>708581</v>
      </c>
      <c r="BD67" s="65">
        <f t="shared" si="21"/>
        <v>28355851</v>
      </c>
    </row>
  </sheetData>
  <sheetProtection/>
  <mergeCells count="14">
    <mergeCell ref="C4:E4"/>
    <mergeCell ref="BB3:BD3"/>
    <mergeCell ref="AD3:AF3"/>
    <mergeCell ref="AH3:AJ3"/>
    <mergeCell ref="AL3:AN3"/>
    <mergeCell ref="AP3:AR3"/>
    <mergeCell ref="AT3:AV3"/>
    <mergeCell ref="AX3:AZ3"/>
    <mergeCell ref="Z3:AB3"/>
    <mergeCell ref="C3:E3"/>
    <mergeCell ref="J3:L3"/>
    <mergeCell ref="N3:P3"/>
    <mergeCell ref="R3:T3"/>
    <mergeCell ref="V3:X3"/>
  </mergeCells>
  <printOptions horizontalCentered="1"/>
  <pageMargins left="0" right="0" top="0.5" bottom="0.25" header="0.25" footer="0"/>
  <pageSetup horizontalDpi="600" verticalDpi="600" orientation="landscape" scale="66" r:id="rId1"/>
  <headerFooter alignWithMargins="0">
    <oddHeader>&amp;RPAGE &amp;P OF &amp;N</oddHeader>
    <oddFooter>&amp;L&amp;Z&amp;F&amp;A&amp;R&amp;D  &amp;T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R66"/>
  <sheetViews>
    <sheetView zoomScalePageLayoutView="0" workbookViewId="0" topLeftCell="A1">
      <pane xSplit="2" ySplit="6" topLeftCell="C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16.7109375" defaultRowHeight="12.75"/>
  <cols>
    <col min="1" max="1" width="19.421875" style="166" customWidth="1"/>
    <col min="2" max="2" width="2.421875" style="166" customWidth="1"/>
    <col min="3" max="3" width="17.8515625" style="166" bestFit="1" customWidth="1"/>
    <col min="4" max="4" width="15.57421875" style="166" bestFit="1" customWidth="1"/>
    <col min="5" max="5" width="13.28125" style="166" bestFit="1" customWidth="1"/>
    <col min="6" max="6" width="3.00390625" style="166" customWidth="1"/>
    <col min="7" max="7" width="13.28125" style="166" bestFit="1" customWidth="1"/>
    <col min="8" max="8" width="13.00390625" style="166" bestFit="1" customWidth="1"/>
    <col min="9" max="9" width="3.00390625" style="166" customWidth="1"/>
    <col min="10" max="10" width="20.00390625" style="166" bestFit="1" customWidth="1"/>
    <col min="11" max="11" width="19.7109375" style="166" customWidth="1"/>
    <col min="12" max="12" width="1.7109375" style="166" customWidth="1"/>
    <col min="13" max="13" width="19.8515625" style="166" bestFit="1" customWidth="1"/>
    <col min="14" max="14" width="19.7109375" style="166" customWidth="1"/>
    <col min="15" max="15" width="2.00390625" style="166" customWidth="1"/>
    <col min="16" max="16" width="19.7109375" style="166" bestFit="1" customWidth="1"/>
    <col min="17" max="17" width="19.7109375" style="166" customWidth="1"/>
    <col min="18" max="18" width="2.140625" style="166" customWidth="1"/>
    <col min="19" max="19" width="19.7109375" style="166" bestFit="1" customWidth="1"/>
    <col min="20" max="20" width="19.7109375" style="166" customWidth="1"/>
    <col min="21" max="21" width="1.57421875" style="166" customWidth="1"/>
    <col min="22" max="22" width="19.7109375" style="166" bestFit="1" customWidth="1"/>
    <col min="23" max="23" width="19.7109375" style="166" customWidth="1"/>
    <col min="24" max="24" width="2.57421875" style="166" customWidth="1"/>
    <col min="25" max="25" width="19.7109375" style="166" bestFit="1" customWidth="1"/>
    <col min="26" max="26" width="19.7109375" style="166" customWidth="1"/>
    <col min="27" max="27" width="1.8515625" style="166" customWidth="1"/>
    <col min="28" max="28" width="19.7109375" style="166" bestFit="1" customWidth="1"/>
    <col min="29" max="29" width="19.7109375" style="166" customWidth="1"/>
    <col min="30" max="30" width="1.8515625" style="166" customWidth="1"/>
    <col min="31" max="31" width="19.7109375" style="166" bestFit="1" customWidth="1"/>
    <col min="32" max="32" width="19.7109375" style="166" customWidth="1"/>
    <col min="33" max="33" width="2.28125" style="166" customWidth="1"/>
    <col min="34" max="34" width="19.7109375" style="166" bestFit="1" customWidth="1"/>
    <col min="35" max="35" width="19.7109375" style="166" customWidth="1"/>
    <col min="36" max="36" width="2.421875" style="166" customWidth="1"/>
    <col min="37" max="37" width="19.7109375" style="166" bestFit="1" customWidth="1"/>
    <col min="38" max="38" width="19.7109375" style="166" customWidth="1"/>
    <col min="39" max="39" width="1.7109375" style="166" customWidth="1"/>
    <col min="40" max="40" width="19.7109375" style="166" bestFit="1" customWidth="1"/>
    <col min="41" max="41" width="19.7109375" style="166" customWidth="1"/>
    <col min="42" max="42" width="2.00390625" style="166" customWidth="1"/>
    <col min="43" max="43" width="19.7109375" style="166" bestFit="1" customWidth="1"/>
    <col min="44" max="44" width="19.7109375" style="166" customWidth="1"/>
    <col min="45" max="16384" width="16.7109375" style="166" customWidth="1"/>
  </cols>
  <sheetData>
    <row r="1" spans="1:9" s="133" customFormat="1" ht="13.5">
      <c r="A1" s="131" t="s">
        <v>212</v>
      </c>
      <c r="B1" s="132"/>
      <c r="F1" s="134"/>
      <c r="G1" s="134"/>
      <c r="H1" s="134"/>
      <c r="I1" s="134"/>
    </row>
    <row r="2" spans="1:44" s="133" customFormat="1" ht="14.25" thickBot="1">
      <c r="A2" s="135" t="s">
        <v>199</v>
      </c>
      <c r="C2" s="134"/>
      <c r="D2" s="134"/>
      <c r="E2" s="134"/>
      <c r="F2" s="136"/>
      <c r="G2" s="136"/>
      <c r="H2" s="136"/>
      <c r="I2" s="136"/>
      <c r="J2" s="137"/>
      <c r="K2" s="137"/>
      <c r="L2" s="137"/>
      <c r="M2" s="137"/>
      <c r="N2" s="137"/>
      <c r="P2" s="137"/>
      <c r="Q2" s="137"/>
      <c r="S2" s="137"/>
      <c r="T2" s="137"/>
      <c r="V2" s="137"/>
      <c r="W2" s="137"/>
      <c r="Y2" s="137"/>
      <c r="Z2" s="137"/>
      <c r="AB2" s="137"/>
      <c r="AC2" s="137"/>
      <c r="AE2" s="137"/>
      <c r="AF2" s="137"/>
      <c r="AH2" s="137"/>
      <c r="AI2" s="137"/>
      <c r="AK2" s="137"/>
      <c r="AL2" s="137"/>
      <c r="AN2" s="137"/>
      <c r="AO2" s="137"/>
      <c r="AQ2" s="137"/>
      <c r="AR2" s="137"/>
    </row>
    <row r="3" spans="1:44" s="133" customFormat="1" ht="14.25" thickBot="1">
      <c r="A3" s="131"/>
      <c r="B3" s="132"/>
      <c r="C3" s="138" t="s">
        <v>173</v>
      </c>
      <c r="D3" s="139"/>
      <c r="E3" s="140"/>
      <c r="F3" s="141"/>
      <c r="G3" s="142" t="s">
        <v>213</v>
      </c>
      <c r="H3" s="142"/>
      <c r="I3" s="141"/>
      <c r="J3" s="143" t="s">
        <v>200</v>
      </c>
      <c r="K3" s="144"/>
      <c r="L3" s="145"/>
      <c r="M3" s="143" t="s">
        <v>201</v>
      </c>
      <c r="N3" s="144" t="s">
        <v>139</v>
      </c>
      <c r="O3" s="145"/>
      <c r="P3" s="143" t="s">
        <v>202</v>
      </c>
      <c r="Q3" s="144" t="s">
        <v>140</v>
      </c>
      <c r="S3" s="143" t="s">
        <v>203</v>
      </c>
      <c r="T3" s="144" t="s">
        <v>141</v>
      </c>
      <c r="V3" s="143" t="s">
        <v>204</v>
      </c>
      <c r="W3" s="144" t="s">
        <v>142</v>
      </c>
      <c r="Y3" s="143" t="s">
        <v>205</v>
      </c>
      <c r="Z3" s="144" t="s">
        <v>143</v>
      </c>
      <c r="AB3" s="143" t="s">
        <v>206</v>
      </c>
      <c r="AC3" s="144" t="s">
        <v>144</v>
      </c>
      <c r="AE3" s="143" t="s">
        <v>207</v>
      </c>
      <c r="AF3" s="144" t="s">
        <v>145</v>
      </c>
      <c r="AH3" s="143" t="s">
        <v>208</v>
      </c>
      <c r="AI3" s="144" t="s">
        <v>146</v>
      </c>
      <c r="AK3" s="143" t="s">
        <v>209</v>
      </c>
      <c r="AL3" s="144" t="s">
        <v>147</v>
      </c>
      <c r="AN3" s="143" t="s">
        <v>210</v>
      </c>
      <c r="AO3" s="144" t="s">
        <v>148</v>
      </c>
      <c r="AQ3" s="143" t="s">
        <v>211</v>
      </c>
      <c r="AR3" s="144" t="s">
        <v>149</v>
      </c>
    </row>
    <row r="4" spans="1:44" s="133" customFormat="1" ht="13.5">
      <c r="A4" s="132"/>
      <c r="B4" s="132"/>
      <c r="C4" s="146" t="s">
        <v>72</v>
      </c>
      <c r="D4" s="147" t="s">
        <v>72</v>
      </c>
      <c r="E4" s="148"/>
      <c r="F4" s="147"/>
      <c r="G4" s="149" t="s">
        <v>65</v>
      </c>
      <c r="H4" s="149"/>
      <c r="I4" s="147"/>
      <c r="J4" s="150" t="s">
        <v>72</v>
      </c>
      <c r="K4" s="150" t="s">
        <v>72</v>
      </c>
      <c r="L4" s="147"/>
      <c r="M4" s="150" t="s">
        <v>72</v>
      </c>
      <c r="N4" s="150" t="s">
        <v>72</v>
      </c>
      <c r="O4" s="147"/>
      <c r="P4" s="150" t="s">
        <v>72</v>
      </c>
      <c r="Q4" s="150" t="s">
        <v>72</v>
      </c>
      <c r="R4" s="147"/>
      <c r="S4" s="150" t="s">
        <v>72</v>
      </c>
      <c r="T4" s="150" t="s">
        <v>72</v>
      </c>
      <c r="U4" s="147"/>
      <c r="V4" s="150" t="s">
        <v>72</v>
      </c>
      <c r="W4" s="150" t="s">
        <v>72</v>
      </c>
      <c r="X4" s="147"/>
      <c r="Y4" s="150" t="s">
        <v>72</v>
      </c>
      <c r="Z4" s="150" t="s">
        <v>72</v>
      </c>
      <c r="AA4" s="147"/>
      <c r="AB4" s="150" t="s">
        <v>72</v>
      </c>
      <c r="AC4" s="150" t="s">
        <v>72</v>
      </c>
      <c r="AD4" s="147"/>
      <c r="AE4" s="150" t="s">
        <v>72</v>
      </c>
      <c r="AF4" s="150" t="s">
        <v>72</v>
      </c>
      <c r="AG4" s="147"/>
      <c r="AH4" s="150" t="s">
        <v>72</v>
      </c>
      <c r="AI4" s="150" t="s">
        <v>72</v>
      </c>
      <c r="AJ4" s="147"/>
      <c r="AK4" s="150" t="s">
        <v>72</v>
      </c>
      <c r="AL4" s="150" t="s">
        <v>72</v>
      </c>
      <c r="AM4" s="147"/>
      <c r="AN4" s="150" t="s">
        <v>72</v>
      </c>
      <c r="AO4" s="150" t="s">
        <v>72</v>
      </c>
      <c r="AP4" s="147"/>
      <c r="AQ4" s="150" t="s">
        <v>72</v>
      </c>
      <c r="AR4" s="150" t="s">
        <v>72</v>
      </c>
    </row>
    <row r="5" spans="3:44" s="133" customFormat="1" ht="14.25" thickBot="1">
      <c r="C5" s="151" t="s">
        <v>5</v>
      </c>
      <c r="D5" s="152" t="s">
        <v>2</v>
      </c>
      <c r="E5" s="153" t="s">
        <v>6</v>
      </c>
      <c r="G5" s="154" t="s">
        <v>73</v>
      </c>
      <c r="H5" s="154" t="s">
        <v>79</v>
      </c>
      <c r="J5" s="155" t="s">
        <v>74</v>
      </c>
      <c r="K5" s="155" t="s">
        <v>68</v>
      </c>
      <c r="L5" s="147"/>
      <c r="M5" s="155" t="s">
        <v>74</v>
      </c>
      <c r="N5" s="155" t="s">
        <v>68</v>
      </c>
      <c r="O5" s="147"/>
      <c r="P5" s="155" t="s">
        <v>74</v>
      </c>
      <c r="Q5" s="155" t="s">
        <v>68</v>
      </c>
      <c r="R5" s="147"/>
      <c r="S5" s="155" t="s">
        <v>74</v>
      </c>
      <c r="T5" s="155" t="s">
        <v>68</v>
      </c>
      <c r="U5" s="147"/>
      <c r="V5" s="155" t="s">
        <v>74</v>
      </c>
      <c r="W5" s="155" t="s">
        <v>68</v>
      </c>
      <c r="X5" s="147"/>
      <c r="Y5" s="155" t="s">
        <v>74</v>
      </c>
      <c r="Z5" s="155" t="s">
        <v>68</v>
      </c>
      <c r="AA5" s="147"/>
      <c r="AB5" s="155" t="s">
        <v>74</v>
      </c>
      <c r="AC5" s="155" t="s">
        <v>68</v>
      </c>
      <c r="AD5" s="147"/>
      <c r="AE5" s="155" t="s">
        <v>74</v>
      </c>
      <c r="AF5" s="155" t="s">
        <v>68</v>
      </c>
      <c r="AG5" s="147"/>
      <c r="AH5" s="155" t="s">
        <v>74</v>
      </c>
      <c r="AI5" s="155" t="s">
        <v>68</v>
      </c>
      <c r="AJ5" s="147"/>
      <c r="AK5" s="155" t="s">
        <v>74</v>
      </c>
      <c r="AL5" s="155" t="s">
        <v>68</v>
      </c>
      <c r="AM5" s="147"/>
      <c r="AN5" s="155" t="s">
        <v>74</v>
      </c>
      <c r="AO5" s="155" t="s">
        <v>68</v>
      </c>
      <c r="AP5" s="147"/>
      <c r="AQ5" s="155" t="s">
        <v>74</v>
      </c>
      <c r="AR5" s="155" t="s">
        <v>68</v>
      </c>
    </row>
    <row r="6" spans="3:44" s="133" customFormat="1" ht="14.25" thickBot="1">
      <c r="C6" s="156">
        <f>ROUND(C7/E7,3)</f>
        <v>0.975</v>
      </c>
      <c r="D6" s="156">
        <f>ROUND(D7/E7,3)</f>
        <v>0.025</v>
      </c>
      <c r="E6" s="156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</row>
    <row r="7" spans="1:44" ht="13.5">
      <c r="A7" s="158" t="s">
        <v>7</v>
      </c>
      <c r="B7" s="158"/>
      <c r="C7" s="159">
        <f>J7+M7+P7+S7+V7+Y7+AB7+AE7+AH7+AK7+AN7+AQ7</f>
        <v>14099457</v>
      </c>
      <c r="D7" s="160">
        <f>K7+N7+Q7+T7+W7+Z7+AC7+AF7+AI7+AL7+AO7+AR7</f>
        <v>359876</v>
      </c>
      <c r="E7" s="161">
        <f>SUM(C7:D7)</f>
        <v>14459333</v>
      </c>
      <c r="F7" s="162"/>
      <c r="G7" s="159">
        <v>13119753</v>
      </c>
      <c r="H7" s="161">
        <f aca="true" t="shared" si="0" ref="H7:H38">C7-G7</f>
        <v>979704</v>
      </c>
      <c r="I7" s="162"/>
      <c r="J7" s="163">
        <f>+'[2]SafetyNetExp08'!$H$7</f>
        <v>1141096</v>
      </c>
      <c r="K7" s="164">
        <f>+'[2]SafetyNetExp08'!$I$7</f>
        <v>29125</v>
      </c>
      <c r="L7" s="165"/>
      <c r="M7" s="163">
        <f>+'[2]SafetyNetExp08'!$Q$7</f>
        <v>1133512</v>
      </c>
      <c r="N7" s="164">
        <f>+'[2]SafetyNetExp08'!$R$7</f>
        <v>28930</v>
      </c>
      <c r="O7" s="165"/>
      <c r="P7" s="163">
        <f>+'[2]SafetyNetExp08'!$Z$7</f>
        <v>1174685</v>
      </c>
      <c r="Q7" s="164">
        <f>+'[2]SafetyNetExp08'!$AA$7</f>
        <v>29983</v>
      </c>
      <c r="R7" s="165"/>
      <c r="S7" s="163">
        <f>+'[2]SafetyNetExp08'!$AI$7</f>
        <v>1210715</v>
      </c>
      <c r="T7" s="164">
        <f>+'[2]SafetyNetExp08'!$AJ$7</f>
        <v>30905</v>
      </c>
      <c r="U7" s="165"/>
      <c r="V7" s="163">
        <f>+'[2]SafetyNetExp08'!$AR$7</f>
        <v>1182672</v>
      </c>
      <c r="W7" s="164">
        <f>+'[2]SafetyNetExp08'!$AS$7</f>
        <v>30187</v>
      </c>
      <c r="X7" s="165"/>
      <c r="Y7" s="163">
        <f>+'[2]SafetyNetExp08'!$BA$7</f>
        <v>1226358</v>
      </c>
      <c r="Z7" s="164">
        <f>+'[2]SafetyNetExp08'!$BB$7</f>
        <v>31307</v>
      </c>
      <c r="AA7" s="165"/>
      <c r="AB7" s="163">
        <f>+'[2]SafetyNetExp08'!$BJ$7</f>
        <v>1131472</v>
      </c>
      <c r="AC7" s="164">
        <f>+'[2]SafetyNetExp08'!$BK$7</f>
        <v>28875</v>
      </c>
      <c r="AD7" s="165"/>
      <c r="AE7" s="163">
        <f>+'[2]SafetyNetExp08'!$BS$7</f>
        <v>1120923</v>
      </c>
      <c r="AF7" s="164">
        <f>+'[2]SafetyNetExp08'!$BT$7</f>
        <v>28605</v>
      </c>
      <c r="AG7" s="165"/>
      <c r="AH7" s="163">
        <f>+'[2]SafetyNetExp08'!$CB$7</f>
        <v>1156381</v>
      </c>
      <c r="AI7" s="164">
        <f>+'[2]SafetyNetExp08'!$CC$7</f>
        <v>29515</v>
      </c>
      <c r="AJ7" s="165"/>
      <c r="AK7" s="163">
        <f>+'[2]SafetyNetExp08'!$CK$7</f>
        <v>1208175</v>
      </c>
      <c r="AL7" s="164">
        <f>+'[2]SafetyNetExp08'!$CL$7</f>
        <v>30842</v>
      </c>
      <c r="AM7" s="165"/>
      <c r="AN7" s="163">
        <f>+'[2]SafetyNetExp08'!$CT$7</f>
        <v>1172037</v>
      </c>
      <c r="AO7" s="164">
        <f>+'[2]SafetyNetExp08'!$CU$7</f>
        <v>29913</v>
      </c>
      <c r="AP7" s="165"/>
      <c r="AQ7" s="163">
        <f>+'[2]SafetyNetExp08'!$DC$7</f>
        <v>1241431</v>
      </c>
      <c r="AR7" s="164">
        <f>+'[2]SafetyNetExp08'!$DD$7</f>
        <v>31689</v>
      </c>
    </row>
    <row r="8" spans="1:44" ht="13.5">
      <c r="A8" s="158" t="s">
        <v>8</v>
      </c>
      <c r="B8" s="158"/>
      <c r="C8" s="167">
        <f aca="true" t="shared" si="1" ref="C8:C64">J8+M8+P8+S8+V8+Y8+AB8+AE8+AH8+AK8+AN8+AQ8</f>
        <v>541</v>
      </c>
      <c r="D8" s="162">
        <f aca="true" t="shared" si="2" ref="D8:D64">K8+N8+Q8+T8+W8+Z8+AC8+AF8+AI8+AL8+AO8+AR8</f>
        <v>14</v>
      </c>
      <c r="E8" s="168">
        <f aca="true" t="shared" si="3" ref="E8:E64">SUM(C8:D8)</f>
        <v>555</v>
      </c>
      <c r="F8" s="162"/>
      <c r="G8" s="167">
        <v>0</v>
      </c>
      <c r="H8" s="168">
        <f t="shared" si="0"/>
        <v>541</v>
      </c>
      <c r="I8" s="162"/>
      <c r="J8" s="169">
        <f>+'[2]SafetyNetExp08'!H8</f>
        <v>0</v>
      </c>
      <c r="K8" s="170">
        <f>+'[2]SafetyNetExp08'!I8</f>
        <v>0</v>
      </c>
      <c r="L8" s="165"/>
      <c r="M8" s="169">
        <f>+'[2]SafetyNetExp08'!Q8</f>
        <v>0</v>
      </c>
      <c r="N8" s="170">
        <f>+'[2]SafetyNetExp08'!R8</f>
        <v>0</v>
      </c>
      <c r="O8" s="165"/>
      <c r="P8" s="169">
        <f>+'[2]SafetyNetExp08'!Z8</f>
        <v>0</v>
      </c>
      <c r="Q8" s="170">
        <f>+'[2]SafetyNetExp08'!AA8</f>
        <v>0</v>
      </c>
      <c r="R8" s="165"/>
      <c r="S8" s="169">
        <f>+'[2]SafetyNetExp08'!AI8</f>
        <v>0</v>
      </c>
      <c r="T8" s="170">
        <f>+'[2]SafetyNetExp08'!AJ8</f>
        <v>0</v>
      </c>
      <c r="U8" s="165"/>
      <c r="V8" s="169">
        <f>+'[2]SafetyNetExp08'!AR8</f>
        <v>0</v>
      </c>
      <c r="W8" s="170">
        <f>+'[2]SafetyNetExp08'!AS8</f>
        <v>0</v>
      </c>
      <c r="X8" s="165"/>
      <c r="Y8" s="169">
        <f>+'[2]SafetyNetExp08'!BA8</f>
        <v>0</v>
      </c>
      <c r="Z8" s="170">
        <f>+'[2]SafetyNetExp08'!BB8</f>
        <v>0</v>
      </c>
      <c r="AA8" s="165"/>
      <c r="AB8" s="169">
        <f>+'[2]SafetyNetExp08'!BJ8</f>
        <v>0</v>
      </c>
      <c r="AC8" s="170">
        <f>+'[2]SafetyNetExp08'!BK8</f>
        <v>0</v>
      </c>
      <c r="AD8" s="165"/>
      <c r="AE8" s="169">
        <f>+'[2]SafetyNetExp08'!BS8</f>
        <v>0</v>
      </c>
      <c r="AF8" s="170">
        <f>+'[2]SafetyNetExp08'!BT8</f>
        <v>0</v>
      </c>
      <c r="AG8" s="165"/>
      <c r="AH8" s="169">
        <f>+'[2]SafetyNetExp08'!CB8</f>
        <v>0</v>
      </c>
      <c r="AI8" s="170">
        <f>+'[2]SafetyNetExp08'!CC8</f>
        <v>0</v>
      </c>
      <c r="AJ8" s="165"/>
      <c r="AK8" s="169">
        <f>+'[2]SafetyNetExp08'!CK8</f>
        <v>0</v>
      </c>
      <c r="AL8" s="170">
        <f>+'[2]SafetyNetExp08'!CL8</f>
        <v>0</v>
      </c>
      <c r="AM8" s="165"/>
      <c r="AN8" s="169">
        <f>+'[2]SafetyNetExp08'!CT8</f>
        <v>0</v>
      </c>
      <c r="AO8" s="170">
        <f>+'[2]SafetyNetExp08'!CU8</f>
        <v>0</v>
      </c>
      <c r="AP8" s="165"/>
      <c r="AQ8" s="169">
        <f>+'[2]SafetyNetExp08'!DC8</f>
        <v>541</v>
      </c>
      <c r="AR8" s="170">
        <f>+'[2]SafetyNetExp08'!DD8</f>
        <v>14</v>
      </c>
    </row>
    <row r="9" spans="1:44" ht="13.5">
      <c r="A9" s="158" t="s">
        <v>9</v>
      </c>
      <c r="B9" s="158"/>
      <c r="C9" s="167">
        <f t="shared" si="1"/>
        <v>60323</v>
      </c>
      <c r="D9" s="162">
        <f t="shared" si="2"/>
        <v>1537</v>
      </c>
      <c r="E9" s="168">
        <f t="shared" si="3"/>
        <v>61860</v>
      </c>
      <c r="F9" s="162"/>
      <c r="G9" s="167">
        <v>40579</v>
      </c>
      <c r="H9" s="168">
        <f t="shared" si="0"/>
        <v>19744</v>
      </c>
      <c r="I9" s="162"/>
      <c r="J9" s="169">
        <f>+'[2]SafetyNetExp08'!H9</f>
        <v>3224</v>
      </c>
      <c r="K9" s="170">
        <f>+'[2]SafetyNetExp08'!I9</f>
        <v>82</v>
      </c>
      <c r="L9" s="165"/>
      <c r="M9" s="169">
        <f>+'[2]SafetyNetExp08'!Q9</f>
        <v>3765</v>
      </c>
      <c r="N9" s="170">
        <f>+'[2]SafetyNetExp08'!R9</f>
        <v>96</v>
      </c>
      <c r="O9" s="165"/>
      <c r="P9" s="169">
        <f>+'[2]SafetyNetExp08'!Z9</f>
        <v>4029</v>
      </c>
      <c r="Q9" s="170">
        <f>+'[2]SafetyNetExp08'!AA9</f>
        <v>103</v>
      </c>
      <c r="R9" s="165"/>
      <c r="S9" s="169">
        <f>+'[2]SafetyNetExp08'!AI9</f>
        <v>4169</v>
      </c>
      <c r="T9" s="170">
        <f>+'[2]SafetyNetExp08'!AJ9</f>
        <v>106</v>
      </c>
      <c r="U9" s="165"/>
      <c r="V9" s="169">
        <f>+'[2]SafetyNetExp08'!AR9</f>
        <v>5218</v>
      </c>
      <c r="W9" s="170">
        <f>+'[2]SafetyNetExp08'!AS9</f>
        <v>133</v>
      </c>
      <c r="X9" s="165"/>
      <c r="Y9" s="169">
        <f>+'[2]SafetyNetExp08'!BA9</f>
        <v>3649</v>
      </c>
      <c r="Z9" s="170">
        <f>+'[2]SafetyNetExp08'!BB9</f>
        <v>93</v>
      </c>
      <c r="AA9" s="165"/>
      <c r="AB9" s="169">
        <f>+'[2]SafetyNetExp08'!BJ9</f>
        <v>5157</v>
      </c>
      <c r="AC9" s="170">
        <f>+'[2]SafetyNetExp08'!BK9</f>
        <v>131</v>
      </c>
      <c r="AD9" s="165"/>
      <c r="AE9" s="169">
        <f>+'[2]SafetyNetExp08'!BS9</f>
        <v>4364</v>
      </c>
      <c r="AF9" s="170">
        <f>+'[2]SafetyNetExp08'!BT9</f>
        <v>111</v>
      </c>
      <c r="AG9" s="165"/>
      <c r="AH9" s="169">
        <f>+'[2]SafetyNetExp08'!CB9</f>
        <v>5584</v>
      </c>
      <c r="AI9" s="170">
        <f>+'[2]SafetyNetExp08'!CC9</f>
        <v>142</v>
      </c>
      <c r="AJ9" s="165"/>
      <c r="AK9" s="169">
        <f>+'[2]SafetyNetExp08'!CK9</f>
        <v>6266</v>
      </c>
      <c r="AL9" s="170">
        <f>+'[2]SafetyNetExp08'!CL9</f>
        <v>160</v>
      </c>
      <c r="AM9" s="165"/>
      <c r="AN9" s="169">
        <f>+'[2]SafetyNetExp08'!CT9</f>
        <v>7427</v>
      </c>
      <c r="AO9" s="170">
        <f>+'[2]SafetyNetExp08'!CU9</f>
        <v>189</v>
      </c>
      <c r="AP9" s="165"/>
      <c r="AQ9" s="169">
        <f>+'[2]SafetyNetExp08'!DC9</f>
        <v>7471</v>
      </c>
      <c r="AR9" s="170">
        <f>+'[2]SafetyNetExp08'!DD9</f>
        <v>191</v>
      </c>
    </row>
    <row r="10" spans="1:44" ht="13.5">
      <c r="A10" s="158" t="s">
        <v>10</v>
      </c>
      <c r="B10" s="158"/>
      <c r="C10" s="167">
        <f t="shared" si="1"/>
        <v>1720130</v>
      </c>
      <c r="D10" s="162">
        <f t="shared" si="2"/>
        <v>43915</v>
      </c>
      <c r="E10" s="168">
        <f t="shared" si="3"/>
        <v>1764045</v>
      </c>
      <c r="F10" s="162"/>
      <c r="G10" s="167">
        <v>1687914</v>
      </c>
      <c r="H10" s="168">
        <f t="shared" si="0"/>
        <v>32216</v>
      </c>
      <c r="I10" s="162"/>
      <c r="J10" s="169">
        <f>+'[2]SafetyNetExp08'!H10</f>
        <v>132292</v>
      </c>
      <c r="K10" s="170">
        <f>+'[2]SafetyNetExp08'!I10</f>
        <v>3377</v>
      </c>
      <c r="L10" s="165"/>
      <c r="M10" s="169">
        <f>+'[2]SafetyNetExp08'!Q10</f>
        <v>136911</v>
      </c>
      <c r="N10" s="170">
        <f>+'[2]SafetyNetExp08'!R10</f>
        <v>3495</v>
      </c>
      <c r="O10" s="165"/>
      <c r="P10" s="169">
        <f>+'[2]SafetyNetExp08'!Z10</f>
        <v>144807</v>
      </c>
      <c r="Q10" s="170">
        <f>+'[2]SafetyNetExp08'!AA10</f>
        <v>3696</v>
      </c>
      <c r="R10" s="165"/>
      <c r="S10" s="169">
        <f>+'[2]SafetyNetExp08'!AI10</f>
        <v>140303</v>
      </c>
      <c r="T10" s="170">
        <f>+'[2]SafetyNetExp08'!AJ10</f>
        <v>3583</v>
      </c>
      <c r="U10" s="165"/>
      <c r="V10" s="169">
        <f>+'[2]SafetyNetExp08'!AR10</f>
        <v>141779</v>
      </c>
      <c r="W10" s="170">
        <f>+'[2]SafetyNetExp08'!AS10</f>
        <v>3619</v>
      </c>
      <c r="X10" s="165"/>
      <c r="Y10" s="169">
        <f>+'[2]SafetyNetExp08'!BA10</f>
        <v>143249</v>
      </c>
      <c r="Z10" s="170">
        <f>+'[2]SafetyNetExp08'!BB10</f>
        <v>3657</v>
      </c>
      <c r="AA10" s="165"/>
      <c r="AB10" s="169">
        <f>+'[2]SafetyNetExp08'!BJ10</f>
        <v>140564</v>
      </c>
      <c r="AC10" s="170">
        <f>+'[2]SafetyNetExp08'!BK10</f>
        <v>3588</v>
      </c>
      <c r="AD10" s="165"/>
      <c r="AE10" s="169">
        <f>+'[2]SafetyNetExp08'!BS10</f>
        <v>147183</v>
      </c>
      <c r="AF10" s="170">
        <f>+'[2]SafetyNetExp08'!BT10</f>
        <v>3761</v>
      </c>
      <c r="AG10" s="165"/>
      <c r="AH10" s="169">
        <f>+'[2]SafetyNetExp08'!CB10</f>
        <v>148406</v>
      </c>
      <c r="AI10" s="170">
        <f>+'[2]SafetyNetExp08'!CC10</f>
        <v>3789</v>
      </c>
      <c r="AJ10" s="165"/>
      <c r="AK10" s="169">
        <f>+'[2]SafetyNetExp08'!CK10</f>
        <v>146166</v>
      </c>
      <c r="AL10" s="170">
        <f>+'[2]SafetyNetExp08'!CL10</f>
        <v>3731</v>
      </c>
      <c r="AM10" s="165"/>
      <c r="AN10" s="169">
        <f>+'[2]SafetyNetExp08'!CT10</f>
        <v>150915</v>
      </c>
      <c r="AO10" s="170">
        <f>+'[2]SafetyNetExp08'!CU10</f>
        <v>3853</v>
      </c>
      <c r="AP10" s="165"/>
      <c r="AQ10" s="169">
        <f>+'[2]SafetyNetExp08'!DC10</f>
        <v>147555</v>
      </c>
      <c r="AR10" s="170">
        <f>+'[2]SafetyNetExp08'!DD10</f>
        <v>3766</v>
      </c>
    </row>
    <row r="11" spans="1:44" ht="13.5">
      <c r="A11" s="158" t="s">
        <v>11</v>
      </c>
      <c r="B11" s="158"/>
      <c r="C11" s="167">
        <f t="shared" si="1"/>
        <v>115856</v>
      </c>
      <c r="D11" s="162">
        <f t="shared" si="2"/>
        <v>2953</v>
      </c>
      <c r="E11" s="168">
        <f t="shared" si="3"/>
        <v>118809</v>
      </c>
      <c r="F11" s="162"/>
      <c r="G11" s="167">
        <v>63493</v>
      </c>
      <c r="H11" s="168">
        <f t="shared" si="0"/>
        <v>52363</v>
      </c>
      <c r="I11" s="162"/>
      <c r="J11" s="169">
        <f>+'[2]SafetyNetExp08'!H11</f>
        <v>9430</v>
      </c>
      <c r="K11" s="170">
        <f>+'[2]SafetyNetExp08'!I11</f>
        <v>240</v>
      </c>
      <c r="L11" s="165"/>
      <c r="M11" s="169">
        <f>+'[2]SafetyNetExp08'!Q11</f>
        <v>10129</v>
      </c>
      <c r="N11" s="170">
        <f>+'[2]SafetyNetExp08'!R11</f>
        <v>258</v>
      </c>
      <c r="O11" s="165"/>
      <c r="P11" s="169">
        <f>+'[2]SafetyNetExp08'!Z11</f>
        <v>8349</v>
      </c>
      <c r="Q11" s="170">
        <f>+'[2]SafetyNetExp08'!AA11</f>
        <v>213</v>
      </c>
      <c r="R11" s="165"/>
      <c r="S11" s="169">
        <f>+'[2]SafetyNetExp08'!AI11</f>
        <v>6702</v>
      </c>
      <c r="T11" s="170">
        <f>+'[2]SafetyNetExp08'!AJ11</f>
        <v>171</v>
      </c>
      <c r="U11" s="165"/>
      <c r="V11" s="169">
        <f>+'[2]SafetyNetExp08'!AR11</f>
        <v>7830</v>
      </c>
      <c r="W11" s="170">
        <f>+'[2]SafetyNetExp08'!AS11</f>
        <v>199</v>
      </c>
      <c r="X11" s="165"/>
      <c r="Y11" s="169">
        <f>+'[2]SafetyNetExp08'!BA11</f>
        <v>8580</v>
      </c>
      <c r="Z11" s="170">
        <f>+'[2]SafetyNetExp08'!BB11</f>
        <v>219</v>
      </c>
      <c r="AA11" s="165"/>
      <c r="AB11" s="169">
        <f>+'[2]SafetyNetExp08'!BJ11</f>
        <v>10191</v>
      </c>
      <c r="AC11" s="170">
        <f>+'[2]SafetyNetExp08'!BK11</f>
        <v>260</v>
      </c>
      <c r="AD11" s="165"/>
      <c r="AE11" s="169">
        <f>+'[2]SafetyNetExp08'!BS11</f>
        <v>11021</v>
      </c>
      <c r="AF11" s="170">
        <f>+'[2]SafetyNetExp08'!BT11</f>
        <v>281</v>
      </c>
      <c r="AG11" s="165"/>
      <c r="AH11" s="169">
        <f>+'[2]SafetyNetExp08'!CB11</f>
        <v>10418</v>
      </c>
      <c r="AI11" s="170">
        <f>+'[2]SafetyNetExp08'!CC11</f>
        <v>266</v>
      </c>
      <c r="AJ11" s="165"/>
      <c r="AK11" s="169">
        <f>+'[2]SafetyNetExp08'!CK11</f>
        <v>10357</v>
      </c>
      <c r="AL11" s="170">
        <f>+'[2]SafetyNetExp08'!CL11</f>
        <v>264</v>
      </c>
      <c r="AM11" s="165"/>
      <c r="AN11" s="169">
        <f>+'[2]SafetyNetExp08'!CT11</f>
        <v>11827</v>
      </c>
      <c r="AO11" s="170">
        <f>+'[2]SafetyNetExp08'!CU11</f>
        <v>301</v>
      </c>
      <c r="AP11" s="165"/>
      <c r="AQ11" s="169">
        <f>+'[2]SafetyNetExp08'!DC11</f>
        <v>11022</v>
      </c>
      <c r="AR11" s="170">
        <f>+'[2]SafetyNetExp08'!DD11</f>
        <v>281</v>
      </c>
    </row>
    <row r="12" spans="1:44" ht="13.5">
      <c r="A12" s="158" t="s">
        <v>12</v>
      </c>
      <c r="B12" s="158"/>
      <c r="C12" s="167">
        <f t="shared" si="1"/>
        <v>28822</v>
      </c>
      <c r="D12" s="162">
        <f t="shared" si="2"/>
        <v>735</v>
      </c>
      <c r="E12" s="168">
        <f t="shared" si="3"/>
        <v>29557</v>
      </c>
      <c r="F12" s="162"/>
      <c r="G12" s="167">
        <v>29829</v>
      </c>
      <c r="H12" s="168">
        <f t="shared" si="0"/>
        <v>-1007</v>
      </c>
      <c r="I12" s="162"/>
      <c r="J12" s="169">
        <f>+'[2]SafetyNetExp08'!H12</f>
        <v>2684</v>
      </c>
      <c r="K12" s="170">
        <f>+'[2]SafetyNetExp08'!I12</f>
        <v>68</v>
      </c>
      <c r="L12" s="165"/>
      <c r="M12" s="169">
        <f>+'[2]SafetyNetExp08'!Q12</f>
        <v>2132</v>
      </c>
      <c r="N12" s="170">
        <f>+'[2]SafetyNetExp08'!R12</f>
        <v>54</v>
      </c>
      <c r="O12" s="165"/>
      <c r="P12" s="169">
        <f>+'[2]SafetyNetExp08'!Z12</f>
        <v>2248</v>
      </c>
      <c r="Q12" s="170">
        <f>+'[2]SafetyNetExp08'!AA12</f>
        <v>57</v>
      </c>
      <c r="R12" s="165"/>
      <c r="S12" s="169">
        <f>+'[2]SafetyNetExp08'!AI12</f>
        <v>2418</v>
      </c>
      <c r="T12" s="170">
        <f>+'[2]SafetyNetExp08'!AJ12</f>
        <v>62</v>
      </c>
      <c r="U12" s="165"/>
      <c r="V12" s="169">
        <f>+'[2]SafetyNetExp08'!AR12</f>
        <v>2268</v>
      </c>
      <c r="W12" s="170">
        <f>+'[2]SafetyNetExp08'!AS12</f>
        <v>58</v>
      </c>
      <c r="X12" s="165"/>
      <c r="Y12" s="169">
        <f>+'[2]SafetyNetExp08'!BA12</f>
        <v>2560</v>
      </c>
      <c r="Z12" s="170">
        <f>+'[2]SafetyNetExp08'!BB12</f>
        <v>65</v>
      </c>
      <c r="AA12" s="165"/>
      <c r="AB12" s="169">
        <f>+'[2]SafetyNetExp08'!BJ12</f>
        <v>3019</v>
      </c>
      <c r="AC12" s="170">
        <f>+'[2]SafetyNetExp08'!BK12</f>
        <v>77</v>
      </c>
      <c r="AD12" s="165"/>
      <c r="AE12" s="169">
        <f>+'[2]SafetyNetExp08'!BS12</f>
        <v>1707</v>
      </c>
      <c r="AF12" s="170">
        <f>+'[2]SafetyNetExp08'!BT12</f>
        <v>44</v>
      </c>
      <c r="AG12" s="165"/>
      <c r="AH12" s="169">
        <f>+'[2]SafetyNetExp08'!CB12</f>
        <v>1916</v>
      </c>
      <c r="AI12" s="170">
        <f>+'[2]SafetyNetExp08'!CC12</f>
        <v>49</v>
      </c>
      <c r="AJ12" s="165"/>
      <c r="AK12" s="169">
        <f>+'[2]SafetyNetExp08'!CK12</f>
        <v>2007</v>
      </c>
      <c r="AL12" s="170">
        <f>+'[2]SafetyNetExp08'!CL12</f>
        <v>51</v>
      </c>
      <c r="AM12" s="165"/>
      <c r="AN12" s="169">
        <f>+'[2]SafetyNetExp08'!CT12</f>
        <v>2497</v>
      </c>
      <c r="AO12" s="170">
        <f>+'[2]SafetyNetExp08'!CU12</f>
        <v>64</v>
      </c>
      <c r="AP12" s="165"/>
      <c r="AQ12" s="169">
        <f>+'[2]SafetyNetExp08'!DC12</f>
        <v>3366</v>
      </c>
      <c r="AR12" s="170">
        <f>+'[2]SafetyNetExp08'!DD12</f>
        <v>86</v>
      </c>
    </row>
    <row r="13" spans="1:44" ht="13.5">
      <c r="A13" s="158" t="s">
        <v>13</v>
      </c>
      <c r="B13" s="158"/>
      <c r="C13" s="167">
        <f t="shared" si="1"/>
        <v>4760665</v>
      </c>
      <c r="D13" s="162">
        <f t="shared" si="2"/>
        <v>121526</v>
      </c>
      <c r="E13" s="168">
        <f t="shared" si="3"/>
        <v>4882191</v>
      </c>
      <c r="F13" s="162"/>
      <c r="G13" s="167">
        <v>4320803</v>
      </c>
      <c r="H13" s="168">
        <f t="shared" si="0"/>
        <v>439862</v>
      </c>
      <c r="I13" s="162"/>
      <c r="J13" s="169">
        <f>+'[2]SafetyNetExp08'!H13</f>
        <v>377916</v>
      </c>
      <c r="K13" s="170">
        <f>+'[2]SafetyNetExp08'!I13</f>
        <v>9647</v>
      </c>
      <c r="L13" s="165"/>
      <c r="M13" s="169">
        <f>+'[2]SafetyNetExp08'!Q13</f>
        <v>367249</v>
      </c>
      <c r="N13" s="170">
        <f>+'[2]SafetyNetExp08'!R13</f>
        <v>9373</v>
      </c>
      <c r="O13" s="165"/>
      <c r="P13" s="169">
        <f>+'[2]SafetyNetExp08'!Z13</f>
        <v>386001</v>
      </c>
      <c r="Q13" s="170">
        <f>+'[2]SafetyNetExp08'!AA13</f>
        <v>9852</v>
      </c>
      <c r="R13" s="165"/>
      <c r="S13" s="169">
        <f>+'[2]SafetyNetExp08'!AI13</f>
        <v>420807</v>
      </c>
      <c r="T13" s="170">
        <f>+'[2]SafetyNetExp08'!AJ13</f>
        <v>10745</v>
      </c>
      <c r="U13" s="165"/>
      <c r="V13" s="169">
        <f>+'[2]SafetyNetExp08'!AR13</f>
        <v>390437</v>
      </c>
      <c r="W13" s="170">
        <f>+'[2]SafetyNetExp08'!AS13</f>
        <v>9966</v>
      </c>
      <c r="X13" s="165"/>
      <c r="Y13" s="169">
        <f>+'[2]SafetyNetExp08'!BA13</f>
        <v>390352</v>
      </c>
      <c r="Z13" s="170">
        <f>+'[2]SafetyNetExp08'!BB13</f>
        <v>9964</v>
      </c>
      <c r="AA13" s="165"/>
      <c r="AB13" s="169">
        <f>+'[2]SafetyNetExp08'!BJ13</f>
        <v>389001</v>
      </c>
      <c r="AC13" s="170">
        <f>+'[2]SafetyNetExp08'!BK13</f>
        <v>9930</v>
      </c>
      <c r="AD13" s="165"/>
      <c r="AE13" s="169">
        <f>+'[2]SafetyNetExp08'!BS13</f>
        <v>400849</v>
      </c>
      <c r="AF13" s="170">
        <f>+'[2]SafetyNetExp08'!BT13</f>
        <v>10233</v>
      </c>
      <c r="AG13" s="165"/>
      <c r="AH13" s="169">
        <f>+'[2]SafetyNetExp08'!CB13</f>
        <v>405606</v>
      </c>
      <c r="AI13" s="170">
        <f>+'[2]SafetyNetExp08'!CC13</f>
        <v>10355</v>
      </c>
      <c r="AJ13" s="165"/>
      <c r="AK13" s="169">
        <f>+'[2]SafetyNetExp08'!CK13</f>
        <v>407157</v>
      </c>
      <c r="AL13" s="170">
        <f>+'[2]SafetyNetExp08'!CL13</f>
        <v>10394</v>
      </c>
      <c r="AM13" s="165"/>
      <c r="AN13" s="169">
        <f>+'[2]SafetyNetExp08'!CT13</f>
        <v>396418</v>
      </c>
      <c r="AO13" s="170">
        <f>+'[2]SafetyNetExp08'!CU13</f>
        <v>10118</v>
      </c>
      <c r="AP13" s="165"/>
      <c r="AQ13" s="169">
        <f>+'[2]SafetyNetExp08'!DC13</f>
        <v>428872</v>
      </c>
      <c r="AR13" s="170">
        <f>+'[2]SafetyNetExp08'!DD13</f>
        <v>10949</v>
      </c>
    </row>
    <row r="14" spans="1:44" ht="13.5">
      <c r="A14" s="158" t="s">
        <v>14</v>
      </c>
      <c r="B14" s="158"/>
      <c r="C14" s="167">
        <f t="shared" si="1"/>
        <v>489358</v>
      </c>
      <c r="D14" s="162">
        <f t="shared" si="2"/>
        <v>12488</v>
      </c>
      <c r="E14" s="168">
        <f t="shared" si="3"/>
        <v>501846</v>
      </c>
      <c r="F14" s="162"/>
      <c r="G14" s="167">
        <v>498505</v>
      </c>
      <c r="H14" s="168">
        <f t="shared" si="0"/>
        <v>-9147</v>
      </c>
      <c r="I14" s="162"/>
      <c r="J14" s="169">
        <f>+'[2]SafetyNetExp08'!H14</f>
        <v>38291</v>
      </c>
      <c r="K14" s="170">
        <f>+'[2]SafetyNetExp08'!I14</f>
        <v>978</v>
      </c>
      <c r="L14" s="165"/>
      <c r="M14" s="169">
        <f>+'[2]SafetyNetExp08'!Q14</f>
        <v>37779</v>
      </c>
      <c r="N14" s="170">
        <f>+'[2]SafetyNetExp08'!R14</f>
        <v>964</v>
      </c>
      <c r="O14" s="165"/>
      <c r="P14" s="169">
        <f>+'[2]SafetyNetExp08'!Z14</f>
        <v>39038</v>
      </c>
      <c r="Q14" s="170">
        <f>+'[2]SafetyNetExp08'!AA14</f>
        <v>996</v>
      </c>
      <c r="R14" s="165"/>
      <c r="S14" s="169">
        <f>+'[2]SafetyNetExp08'!AI14</f>
        <v>38565</v>
      </c>
      <c r="T14" s="170">
        <f>+'[2]SafetyNetExp08'!AJ14</f>
        <v>984</v>
      </c>
      <c r="U14" s="165"/>
      <c r="V14" s="169">
        <f>+'[2]SafetyNetExp08'!AR14</f>
        <v>39531</v>
      </c>
      <c r="W14" s="170">
        <f>+'[2]SafetyNetExp08'!AS14</f>
        <v>1009</v>
      </c>
      <c r="X14" s="165"/>
      <c r="Y14" s="169">
        <f>+'[2]SafetyNetExp08'!BA14</f>
        <v>40984</v>
      </c>
      <c r="Z14" s="170">
        <f>+'[2]SafetyNetExp08'!BB14</f>
        <v>1046</v>
      </c>
      <c r="AA14" s="165"/>
      <c r="AB14" s="169">
        <f>+'[2]SafetyNetExp08'!BJ14</f>
        <v>44034</v>
      </c>
      <c r="AC14" s="170">
        <f>+'[2]SafetyNetExp08'!BK14</f>
        <v>1124</v>
      </c>
      <c r="AD14" s="165"/>
      <c r="AE14" s="169">
        <f>+'[2]SafetyNetExp08'!BS14</f>
        <v>45191</v>
      </c>
      <c r="AF14" s="170">
        <f>+'[2]SafetyNetExp08'!BT14</f>
        <v>1154</v>
      </c>
      <c r="AG14" s="165"/>
      <c r="AH14" s="169">
        <f>+'[2]SafetyNetExp08'!CB14</f>
        <v>41676</v>
      </c>
      <c r="AI14" s="170">
        <f>+'[2]SafetyNetExp08'!CC14</f>
        <v>1063</v>
      </c>
      <c r="AJ14" s="165"/>
      <c r="AK14" s="169">
        <f>+'[2]SafetyNetExp08'!CK14</f>
        <v>40816</v>
      </c>
      <c r="AL14" s="170">
        <f>+'[2]SafetyNetExp08'!CL14</f>
        <v>1041</v>
      </c>
      <c r="AM14" s="165"/>
      <c r="AN14" s="169">
        <f>+'[2]SafetyNetExp08'!CT14</f>
        <v>40977</v>
      </c>
      <c r="AO14" s="170">
        <f>+'[2]SafetyNetExp08'!CU14</f>
        <v>1045</v>
      </c>
      <c r="AP14" s="165"/>
      <c r="AQ14" s="169">
        <f>+'[2]SafetyNetExp08'!DC14</f>
        <v>42476</v>
      </c>
      <c r="AR14" s="170">
        <f>+'[2]SafetyNetExp08'!DD14</f>
        <v>1084</v>
      </c>
    </row>
    <row r="15" spans="1:44" ht="13.5">
      <c r="A15" s="158" t="s">
        <v>15</v>
      </c>
      <c r="B15" s="158"/>
      <c r="C15" s="167">
        <f t="shared" si="1"/>
        <v>321342</v>
      </c>
      <c r="D15" s="162">
        <f t="shared" si="2"/>
        <v>8198</v>
      </c>
      <c r="E15" s="168">
        <f t="shared" si="3"/>
        <v>329540</v>
      </c>
      <c r="F15" s="162"/>
      <c r="G15" s="167">
        <v>283466</v>
      </c>
      <c r="H15" s="168">
        <f t="shared" si="0"/>
        <v>37876</v>
      </c>
      <c r="I15" s="162"/>
      <c r="J15" s="169">
        <f>+'[2]SafetyNetExp08'!H15</f>
        <v>25272</v>
      </c>
      <c r="K15" s="170">
        <f>+'[2]SafetyNetExp08'!I15</f>
        <v>645</v>
      </c>
      <c r="L15" s="165"/>
      <c r="M15" s="169">
        <f>+'[2]SafetyNetExp08'!Q15</f>
        <v>26220</v>
      </c>
      <c r="N15" s="170">
        <f>+'[2]SafetyNetExp08'!R15</f>
        <v>669</v>
      </c>
      <c r="O15" s="165"/>
      <c r="P15" s="169">
        <f>+'[2]SafetyNetExp08'!Z15</f>
        <v>25128</v>
      </c>
      <c r="Q15" s="170">
        <f>+'[2]SafetyNetExp08'!AA15</f>
        <v>641</v>
      </c>
      <c r="R15" s="165"/>
      <c r="S15" s="169">
        <f>+'[2]SafetyNetExp08'!AI15</f>
        <v>26034</v>
      </c>
      <c r="T15" s="170">
        <f>+'[2]SafetyNetExp08'!AJ15</f>
        <v>664</v>
      </c>
      <c r="U15" s="165"/>
      <c r="V15" s="169">
        <f>+'[2]SafetyNetExp08'!AR15</f>
        <v>26870</v>
      </c>
      <c r="W15" s="170">
        <f>+'[2]SafetyNetExp08'!AS15</f>
        <v>685</v>
      </c>
      <c r="X15" s="165"/>
      <c r="Y15" s="169">
        <f>+'[2]SafetyNetExp08'!BA15</f>
        <v>27306</v>
      </c>
      <c r="Z15" s="170">
        <f>+'[2]SafetyNetExp08'!BB15</f>
        <v>696</v>
      </c>
      <c r="AA15" s="165"/>
      <c r="AB15" s="169">
        <f>+'[2]SafetyNetExp08'!BJ15</f>
        <v>24337</v>
      </c>
      <c r="AC15" s="170">
        <f>+'[2]SafetyNetExp08'!BK15</f>
        <v>621</v>
      </c>
      <c r="AD15" s="165"/>
      <c r="AE15" s="169">
        <f>+'[2]SafetyNetExp08'!BS15</f>
        <v>27087</v>
      </c>
      <c r="AF15" s="170">
        <f>+'[2]SafetyNetExp08'!BT15</f>
        <v>691</v>
      </c>
      <c r="AG15" s="165"/>
      <c r="AH15" s="169">
        <f>+'[2]SafetyNetExp08'!CB15</f>
        <v>26845</v>
      </c>
      <c r="AI15" s="170">
        <f>+'[2]SafetyNetExp08'!CC15</f>
        <v>685</v>
      </c>
      <c r="AJ15" s="165"/>
      <c r="AK15" s="169">
        <f>+'[2]SafetyNetExp08'!CK15</f>
        <v>28811</v>
      </c>
      <c r="AL15" s="170">
        <f>+'[2]SafetyNetExp08'!CL15</f>
        <v>735</v>
      </c>
      <c r="AM15" s="165"/>
      <c r="AN15" s="169">
        <f>+'[2]SafetyNetExp08'!CT15</f>
        <v>28637</v>
      </c>
      <c r="AO15" s="170">
        <f>+'[2]SafetyNetExp08'!CU15</f>
        <v>731</v>
      </c>
      <c r="AP15" s="165"/>
      <c r="AQ15" s="169">
        <f>+'[2]SafetyNetExp08'!DC15</f>
        <v>28795</v>
      </c>
      <c r="AR15" s="170">
        <f>+'[2]SafetyNetExp08'!DD15</f>
        <v>735</v>
      </c>
    </row>
    <row r="16" spans="1:44" ht="13.5">
      <c r="A16" s="158" t="s">
        <v>16</v>
      </c>
      <c r="B16" s="158"/>
      <c r="C16" s="167">
        <f t="shared" si="1"/>
        <v>15488373</v>
      </c>
      <c r="D16" s="162">
        <f t="shared" si="2"/>
        <v>395403</v>
      </c>
      <c r="E16" s="168">
        <f t="shared" si="3"/>
        <v>15883776</v>
      </c>
      <c r="F16" s="162"/>
      <c r="G16" s="167">
        <v>13443676</v>
      </c>
      <c r="H16" s="168">
        <f t="shared" si="0"/>
        <v>2044697</v>
      </c>
      <c r="I16" s="162"/>
      <c r="J16" s="169">
        <f>+'[2]SafetyNetExp08'!H16</f>
        <v>1214265</v>
      </c>
      <c r="K16" s="170">
        <f>+'[2]SafetyNetExp08'!I16</f>
        <v>31001</v>
      </c>
      <c r="L16" s="165"/>
      <c r="M16" s="169">
        <f>+'[2]SafetyNetExp08'!Q16</f>
        <v>1235386</v>
      </c>
      <c r="N16" s="170">
        <f>+'[2]SafetyNetExp08'!R16</f>
        <v>31540</v>
      </c>
      <c r="O16" s="165"/>
      <c r="P16" s="169">
        <f>+'[2]SafetyNetExp08'!Z16</f>
        <v>1295714</v>
      </c>
      <c r="Q16" s="170">
        <f>+'[2]SafetyNetExp08'!AA16</f>
        <v>33086</v>
      </c>
      <c r="R16" s="165"/>
      <c r="S16" s="169">
        <f>+'[2]SafetyNetExp08'!AI16</f>
        <v>1266127</v>
      </c>
      <c r="T16" s="170">
        <f>+'[2]SafetyNetExp08'!AJ16</f>
        <v>32325</v>
      </c>
      <c r="U16" s="165"/>
      <c r="V16" s="169">
        <f>+'[2]SafetyNetExp08'!AR16</f>
        <v>1292131</v>
      </c>
      <c r="W16" s="170">
        <f>+'[2]SafetyNetExp08'!AS16</f>
        <v>32989</v>
      </c>
      <c r="X16" s="165"/>
      <c r="Y16" s="169">
        <f>+'[2]SafetyNetExp08'!BA16</f>
        <v>1302141</v>
      </c>
      <c r="Z16" s="170">
        <f>+'[2]SafetyNetExp08'!BB16</f>
        <v>33243</v>
      </c>
      <c r="AA16" s="165"/>
      <c r="AB16" s="169">
        <f>+'[2]SafetyNetExp08'!BJ16</f>
        <v>1282073</v>
      </c>
      <c r="AC16" s="170">
        <f>+'[2]SafetyNetExp08'!BK16</f>
        <v>32727</v>
      </c>
      <c r="AD16" s="165"/>
      <c r="AE16" s="169">
        <f>+'[2]SafetyNetExp08'!BS16</f>
        <v>1286688</v>
      </c>
      <c r="AF16" s="170">
        <f>+'[2]SafetyNetExp08'!BT16</f>
        <v>32847</v>
      </c>
      <c r="AG16" s="165"/>
      <c r="AH16" s="169">
        <f>+'[2]SafetyNetExp08'!CB16</f>
        <v>1310040</v>
      </c>
      <c r="AI16" s="170">
        <f>+'[2]SafetyNetExp08'!CC16</f>
        <v>33443</v>
      </c>
      <c r="AJ16" s="165"/>
      <c r="AK16" s="169">
        <f>+'[2]SafetyNetExp08'!CK16</f>
        <v>1360054</v>
      </c>
      <c r="AL16" s="170">
        <f>+'[2]SafetyNetExp08'!CL16</f>
        <v>34721</v>
      </c>
      <c r="AM16" s="165"/>
      <c r="AN16" s="169">
        <f>+'[2]SafetyNetExp08'!CT16</f>
        <v>1360592</v>
      </c>
      <c r="AO16" s="170">
        <f>+'[2]SafetyNetExp08'!CU16</f>
        <v>34734</v>
      </c>
      <c r="AP16" s="165"/>
      <c r="AQ16" s="169">
        <f>+'[2]SafetyNetExp08'!DC16</f>
        <v>1283162</v>
      </c>
      <c r="AR16" s="170">
        <f>+'[2]SafetyNetExp08'!DD16</f>
        <v>32747</v>
      </c>
    </row>
    <row r="17" spans="1:44" ht="13.5">
      <c r="A17" s="158" t="s">
        <v>17</v>
      </c>
      <c r="B17" s="158"/>
      <c r="C17" s="167">
        <f t="shared" si="1"/>
        <v>153432</v>
      </c>
      <c r="D17" s="162">
        <f t="shared" si="2"/>
        <v>3911</v>
      </c>
      <c r="E17" s="168">
        <f t="shared" si="3"/>
        <v>157343</v>
      </c>
      <c r="F17" s="162"/>
      <c r="G17" s="167">
        <v>171903</v>
      </c>
      <c r="H17" s="168">
        <f t="shared" si="0"/>
        <v>-18471</v>
      </c>
      <c r="I17" s="162"/>
      <c r="J17" s="169">
        <f>+'[2]SafetyNetExp08'!H17</f>
        <v>12226</v>
      </c>
      <c r="K17" s="170">
        <f>+'[2]SafetyNetExp08'!I17</f>
        <v>312</v>
      </c>
      <c r="L17" s="165"/>
      <c r="M17" s="169">
        <f>+'[2]SafetyNetExp08'!Q17</f>
        <v>11680</v>
      </c>
      <c r="N17" s="170">
        <f>+'[2]SafetyNetExp08'!R17</f>
        <v>298</v>
      </c>
      <c r="O17" s="165"/>
      <c r="P17" s="169">
        <f>+'[2]SafetyNetExp08'!Z17</f>
        <v>14331</v>
      </c>
      <c r="Q17" s="170">
        <f>+'[2]SafetyNetExp08'!AA17</f>
        <v>365</v>
      </c>
      <c r="R17" s="165"/>
      <c r="S17" s="169">
        <f>+'[2]SafetyNetExp08'!AI17</f>
        <v>12746</v>
      </c>
      <c r="T17" s="170">
        <f>+'[2]SafetyNetExp08'!AJ17</f>
        <v>325</v>
      </c>
      <c r="U17" s="165"/>
      <c r="V17" s="169">
        <f>+'[2]SafetyNetExp08'!AR17</f>
        <v>12856</v>
      </c>
      <c r="W17" s="170">
        <f>+'[2]SafetyNetExp08'!AS17</f>
        <v>328</v>
      </c>
      <c r="X17" s="165"/>
      <c r="Y17" s="169">
        <f>+'[2]SafetyNetExp08'!BA17</f>
        <v>11923</v>
      </c>
      <c r="Z17" s="170">
        <f>+'[2]SafetyNetExp08'!BB17</f>
        <v>304</v>
      </c>
      <c r="AA17" s="165"/>
      <c r="AB17" s="169">
        <f>+'[2]SafetyNetExp08'!BJ17</f>
        <v>13815</v>
      </c>
      <c r="AC17" s="170">
        <f>+'[2]SafetyNetExp08'!BK17</f>
        <v>352</v>
      </c>
      <c r="AD17" s="165"/>
      <c r="AE17" s="169">
        <f>+'[2]SafetyNetExp08'!BS17</f>
        <v>12016</v>
      </c>
      <c r="AF17" s="170">
        <f>+'[2]SafetyNetExp08'!BT17</f>
        <v>306</v>
      </c>
      <c r="AG17" s="165"/>
      <c r="AH17" s="169">
        <f>+'[2]SafetyNetExp08'!CB17</f>
        <v>13768</v>
      </c>
      <c r="AI17" s="170">
        <f>+'[2]SafetyNetExp08'!CC17</f>
        <v>351</v>
      </c>
      <c r="AJ17" s="165"/>
      <c r="AK17" s="169">
        <f>+'[2]SafetyNetExp08'!CK17</f>
        <v>11851</v>
      </c>
      <c r="AL17" s="170">
        <f>+'[2]SafetyNetExp08'!CL17</f>
        <v>302</v>
      </c>
      <c r="AM17" s="165"/>
      <c r="AN17" s="169">
        <f>+'[2]SafetyNetExp08'!CT17</f>
        <v>12168</v>
      </c>
      <c r="AO17" s="170">
        <f>+'[2]SafetyNetExp08'!CU17</f>
        <v>310</v>
      </c>
      <c r="AP17" s="165"/>
      <c r="AQ17" s="169">
        <f>+'[2]SafetyNetExp08'!DC17</f>
        <v>14052</v>
      </c>
      <c r="AR17" s="170">
        <f>+'[2]SafetyNetExp08'!DD17</f>
        <v>358</v>
      </c>
    </row>
    <row r="18" spans="1:44" ht="13.5">
      <c r="A18" s="158" t="s">
        <v>18</v>
      </c>
      <c r="B18" s="158"/>
      <c r="C18" s="167">
        <f t="shared" si="1"/>
        <v>692655</v>
      </c>
      <c r="D18" s="162">
        <f t="shared" si="2"/>
        <v>17685</v>
      </c>
      <c r="E18" s="168">
        <f t="shared" si="3"/>
        <v>710340</v>
      </c>
      <c r="F18" s="162"/>
      <c r="G18" s="167">
        <v>570504</v>
      </c>
      <c r="H18" s="168">
        <f t="shared" si="0"/>
        <v>122151</v>
      </c>
      <c r="I18" s="162"/>
      <c r="J18" s="169">
        <f>+'[2]SafetyNetExp08'!H18</f>
        <v>50959</v>
      </c>
      <c r="K18" s="170">
        <f>+'[2]SafetyNetExp08'!I18</f>
        <v>1301</v>
      </c>
      <c r="L18" s="165"/>
      <c r="M18" s="169">
        <f>+'[2]SafetyNetExp08'!Q18</f>
        <v>52631</v>
      </c>
      <c r="N18" s="170">
        <f>+'[2]SafetyNetExp08'!R18</f>
        <v>1343</v>
      </c>
      <c r="O18" s="165"/>
      <c r="P18" s="169">
        <f>+'[2]SafetyNetExp08'!Z18</f>
        <v>51146</v>
      </c>
      <c r="Q18" s="170">
        <f>+'[2]SafetyNetExp08'!AA18</f>
        <v>1306</v>
      </c>
      <c r="R18" s="165"/>
      <c r="S18" s="169">
        <f>+'[2]SafetyNetExp08'!AI18</f>
        <v>54292</v>
      </c>
      <c r="T18" s="170">
        <f>+'[2]SafetyNetExp08'!AJ18</f>
        <v>1386</v>
      </c>
      <c r="U18" s="165"/>
      <c r="V18" s="169">
        <f>+'[2]SafetyNetExp08'!AR18</f>
        <v>57093</v>
      </c>
      <c r="W18" s="170">
        <f>+'[2]SafetyNetExp08'!AS18</f>
        <v>1458</v>
      </c>
      <c r="X18" s="165"/>
      <c r="Y18" s="169">
        <f>+'[2]SafetyNetExp08'!BA18</f>
        <v>58242</v>
      </c>
      <c r="Z18" s="170">
        <f>+'[2]SafetyNetExp08'!BB18</f>
        <v>1488</v>
      </c>
      <c r="AA18" s="165"/>
      <c r="AB18" s="169">
        <f>+'[2]SafetyNetExp08'!BJ18</f>
        <v>55989</v>
      </c>
      <c r="AC18" s="170">
        <f>+'[2]SafetyNetExp08'!BK18</f>
        <v>1430</v>
      </c>
      <c r="AD18" s="165"/>
      <c r="AE18" s="169">
        <f>+'[2]SafetyNetExp08'!BS18</f>
        <v>58208</v>
      </c>
      <c r="AF18" s="170">
        <f>+'[2]SafetyNetExp08'!BT18</f>
        <v>1486</v>
      </c>
      <c r="AG18" s="165"/>
      <c r="AH18" s="169">
        <f>+'[2]SafetyNetExp08'!CB18</f>
        <v>60422</v>
      </c>
      <c r="AI18" s="170">
        <f>+'[2]SafetyNetExp08'!CC18</f>
        <v>1543</v>
      </c>
      <c r="AJ18" s="165"/>
      <c r="AK18" s="169">
        <f>+'[2]SafetyNetExp08'!CK18</f>
        <v>61928</v>
      </c>
      <c r="AL18" s="170">
        <f>+'[2]SafetyNetExp08'!CL18</f>
        <v>1581</v>
      </c>
      <c r="AM18" s="165"/>
      <c r="AN18" s="169">
        <f>+'[2]SafetyNetExp08'!CT18</f>
        <v>63865</v>
      </c>
      <c r="AO18" s="170">
        <f>+'[2]SafetyNetExp08'!CU18</f>
        <v>1630</v>
      </c>
      <c r="AP18" s="165"/>
      <c r="AQ18" s="169">
        <f>+'[2]SafetyNetExp08'!DC18</f>
        <v>67880</v>
      </c>
      <c r="AR18" s="170">
        <f>+'[2]SafetyNetExp08'!DD18</f>
        <v>1733</v>
      </c>
    </row>
    <row r="19" spans="1:44" ht="13.5">
      <c r="A19" s="158" t="s">
        <v>19</v>
      </c>
      <c r="B19" s="158"/>
      <c r="C19" s="167">
        <f t="shared" si="1"/>
        <v>1999584</v>
      </c>
      <c r="D19" s="162">
        <f t="shared" si="2"/>
        <v>51034</v>
      </c>
      <c r="E19" s="168">
        <f t="shared" si="3"/>
        <v>2050618</v>
      </c>
      <c r="F19" s="162"/>
      <c r="G19" s="167">
        <v>1796784</v>
      </c>
      <c r="H19" s="168">
        <f t="shared" si="0"/>
        <v>202800</v>
      </c>
      <c r="I19" s="162"/>
      <c r="J19" s="169">
        <f>+'[2]SafetyNetExp08'!H19</f>
        <v>161368</v>
      </c>
      <c r="K19" s="170">
        <f>+'[2]SafetyNetExp08'!I19</f>
        <v>4118</v>
      </c>
      <c r="L19" s="165"/>
      <c r="M19" s="169">
        <f>+'[2]SafetyNetExp08'!Q19</f>
        <v>157720</v>
      </c>
      <c r="N19" s="170">
        <f>+'[2]SafetyNetExp08'!R19</f>
        <v>4025</v>
      </c>
      <c r="O19" s="165"/>
      <c r="P19" s="169">
        <f>+'[2]SafetyNetExp08'!Z19</f>
        <v>164421</v>
      </c>
      <c r="Q19" s="170">
        <f>+'[2]SafetyNetExp08'!AA19</f>
        <v>4196</v>
      </c>
      <c r="R19" s="165"/>
      <c r="S19" s="169">
        <f>+'[2]SafetyNetExp08'!AI19</f>
        <v>158735</v>
      </c>
      <c r="T19" s="170">
        <f>+'[2]SafetyNetExp08'!AJ19</f>
        <v>4050</v>
      </c>
      <c r="U19" s="165"/>
      <c r="V19" s="169">
        <f>+'[2]SafetyNetExp08'!AR19</f>
        <v>162377</v>
      </c>
      <c r="W19" s="170">
        <f>+'[2]SafetyNetExp08'!AS19</f>
        <v>4144</v>
      </c>
      <c r="X19" s="165"/>
      <c r="Y19" s="169">
        <f>+'[2]SafetyNetExp08'!BA19</f>
        <v>165607</v>
      </c>
      <c r="Z19" s="170">
        <f>+'[2]SafetyNetExp08'!BB19</f>
        <v>4227</v>
      </c>
      <c r="AA19" s="165"/>
      <c r="AB19" s="169">
        <f>+'[2]SafetyNetExp08'!BJ19</f>
        <v>164030</v>
      </c>
      <c r="AC19" s="170">
        <f>+'[2]SafetyNetExp08'!BK19</f>
        <v>4186</v>
      </c>
      <c r="AD19" s="165"/>
      <c r="AE19" s="169">
        <f>+'[2]SafetyNetExp08'!BS19</f>
        <v>162750</v>
      </c>
      <c r="AF19" s="170">
        <f>+'[2]SafetyNetExp08'!BT19</f>
        <v>4154</v>
      </c>
      <c r="AG19" s="165"/>
      <c r="AH19" s="169">
        <f>+'[2]SafetyNetExp08'!CB19</f>
        <v>165687</v>
      </c>
      <c r="AI19" s="170">
        <f>+'[2]SafetyNetExp08'!CC19</f>
        <v>4229</v>
      </c>
      <c r="AJ19" s="165"/>
      <c r="AK19" s="169">
        <f>+'[2]SafetyNetExp08'!CK19</f>
        <v>174895</v>
      </c>
      <c r="AL19" s="170">
        <f>+'[2]SafetyNetExp08'!CL19</f>
        <v>4464</v>
      </c>
      <c r="AM19" s="165"/>
      <c r="AN19" s="169">
        <f>+'[2]SafetyNetExp08'!CT19</f>
        <v>182180</v>
      </c>
      <c r="AO19" s="170">
        <f>+'[2]SafetyNetExp08'!CU19</f>
        <v>4651</v>
      </c>
      <c r="AP19" s="165"/>
      <c r="AQ19" s="169">
        <f>+'[2]SafetyNetExp08'!DC19</f>
        <v>179814</v>
      </c>
      <c r="AR19" s="170">
        <f>+'[2]SafetyNetExp08'!DD19</f>
        <v>4590</v>
      </c>
    </row>
    <row r="20" spans="1:44" ht="13.5">
      <c r="A20" s="158" t="s">
        <v>20</v>
      </c>
      <c r="B20" s="158"/>
      <c r="C20" s="167">
        <f t="shared" si="1"/>
        <v>32724</v>
      </c>
      <c r="D20" s="162">
        <f t="shared" si="2"/>
        <v>836</v>
      </c>
      <c r="E20" s="168">
        <f t="shared" si="3"/>
        <v>33560</v>
      </c>
      <c r="F20" s="162"/>
      <c r="G20" s="167">
        <v>41570</v>
      </c>
      <c r="H20" s="168">
        <f t="shared" si="0"/>
        <v>-8846</v>
      </c>
      <c r="I20" s="162"/>
      <c r="J20" s="169">
        <f>+'[2]SafetyNetExp08'!H20</f>
        <v>2887</v>
      </c>
      <c r="K20" s="170">
        <f>+'[2]SafetyNetExp08'!I20</f>
        <v>74</v>
      </c>
      <c r="L20" s="165"/>
      <c r="M20" s="169">
        <f>+'[2]SafetyNetExp08'!Q20</f>
        <v>3786</v>
      </c>
      <c r="N20" s="170">
        <f>+'[2]SafetyNetExp08'!R20</f>
        <v>97</v>
      </c>
      <c r="O20" s="165"/>
      <c r="P20" s="169">
        <f>+'[2]SafetyNetExp08'!Z20</f>
        <v>2847</v>
      </c>
      <c r="Q20" s="170">
        <f>+'[2]SafetyNetExp08'!AA20</f>
        <v>73</v>
      </c>
      <c r="R20" s="165"/>
      <c r="S20" s="169">
        <f>+'[2]SafetyNetExp08'!AI20</f>
        <v>1441</v>
      </c>
      <c r="T20" s="170">
        <f>+'[2]SafetyNetExp08'!AJ20</f>
        <v>37</v>
      </c>
      <c r="U20" s="165"/>
      <c r="V20" s="169">
        <f>+'[2]SafetyNetExp08'!AR20</f>
        <v>1529</v>
      </c>
      <c r="W20" s="170">
        <f>+'[2]SafetyNetExp08'!AS20</f>
        <v>39</v>
      </c>
      <c r="X20" s="165"/>
      <c r="Y20" s="169">
        <f>+'[2]SafetyNetExp08'!BA20</f>
        <v>1591</v>
      </c>
      <c r="Z20" s="170">
        <f>+'[2]SafetyNetExp08'!BB20</f>
        <v>41</v>
      </c>
      <c r="AA20" s="165"/>
      <c r="AB20" s="169">
        <f>+'[2]SafetyNetExp08'!BJ20</f>
        <v>2480</v>
      </c>
      <c r="AC20" s="170">
        <f>+'[2]SafetyNetExp08'!BK20</f>
        <v>63</v>
      </c>
      <c r="AD20" s="165"/>
      <c r="AE20" s="169">
        <f>+'[2]SafetyNetExp08'!BS20</f>
        <v>2647</v>
      </c>
      <c r="AF20" s="170">
        <f>+'[2]SafetyNetExp08'!BT20</f>
        <v>67</v>
      </c>
      <c r="AG20" s="165"/>
      <c r="AH20" s="169">
        <f>+'[2]SafetyNetExp08'!CB20</f>
        <v>2956</v>
      </c>
      <c r="AI20" s="170">
        <f>+'[2]SafetyNetExp08'!CC20</f>
        <v>75</v>
      </c>
      <c r="AJ20" s="165"/>
      <c r="AK20" s="169">
        <f>+'[2]SafetyNetExp08'!CK20</f>
        <v>3513</v>
      </c>
      <c r="AL20" s="170">
        <f>+'[2]SafetyNetExp08'!CL20</f>
        <v>90</v>
      </c>
      <c r="AM20" s="165"/>
      <c r="AN20" s="169">
        <f>+'[2]SafetyNetExp08'!CT20</f>
        <v>3744</v>
      </c>
      <c r="AO20" s="170">
        <f>+'[2]SafetyNetExp08'!CU20</f>
        <v>96</v>
      </c>
      <c r="AP20" s="165"/>
      <c r="AQ20" s="169">
        <f>+'[2]SafetyNetExp08'!DC20</f>
        <v>3303</v>
      </c>
      <c r="AR20" s="170">
        <f>+'[2]SafetyNetExp08'!DD20</f>
        <v>84</v>
      </c>
    </row>
    <row r="21" spans="1:44" ht="13.5">
      <c r="A21" s="158" t="s">
        <v>21</v>
      </c>
      <c r="B21" s="158"/>
      <c r="C21" s="167">
        <f t="shared" si="1"/>
        <v>6777864</v>
      </c>
      <c r="D21" s="162">
        <f t="shared" si="2"/>
        <v>173033</v>
      </c>
      <c r="E21" s="168">
        <f t="shared" si="3"/>
        <v>6950897</v>
      </c>
      <c r="F21" s="162"/>
      <c r="G21" s="167">
        <v>6269714</v>
      </c>
      <c r="H21" s="168">
        <f t="shared" si="0"/>
        <v>508150</v>
      </c>
      <c r="I21" s="162"/>
      <c r="J21" s="169">
        <f>+'[2]SafetyNetExp08'!H21</f>
        <v>534984</v>
      </c>
      <c r="K21" s="170">
        <f>+'[2]SafetyNetExp08'!I21</f>
        <v>13656</v>
      </c>
      <c r="L21" s="165"/>
      <c r="M21" s="169">
        <f>+'[2]SafetyNetExp08'!Q21</f>
        <v>540618</v>
      </c>
      <c r="N21" s="170">
        <f>+'[2]SafetyNetExp08'!R21</f>
        <v>13801</v>
      </c>
      <c r="O21" s="165"/>
      <c r="P21" s="169">
        <f>+'[2]SafetyNetExp08'!Z21</f>
        <v>537865</v>
      </c>
      <c r="Q21" s="170">
        <f>+'[2]SafetyNetExp08'!AA21</f>
        <v>13731</v>
      </c>
      <c r="R21" s="165"/>
      <c r="S21" s="169">
        <f>+'[2]SafetyNetExp08'!AI21</f>
        <v>548004</v>
      </c>
      <c r="T21" s="170">
        <f>+'[2]SafetyNetExp08'!AJ21</f>
        <v>13990</v>
      </c>
      <c r="U21" s="165"/>
      <c r="V21" s="169">
        <f>+'[2]SafetyNetExp08'!AR21</f>
        <v>545245</v>
      </c>
      <c r="W21" s="170">
        <f>+'[2]SafetyNetExp08'!AS21</f>
        <v>13920</v>
      </c>
      <c r="X21" s="165"/>
      <c r="Y21" s="169">
        <f>+'[2]SafetyNetExp08'!BA21</f>
        <v>558418</v>
      </c>
      <c r="Z21" s="170">
        <f>+'[2]SafetyNetExp08'!BB21</f>
        <v>14256</v>
      </c>
      <c r="AA21" s="165"/>
      <c r="AB21" s="169">
        <f>+'[2]SafetyNetExp08'!BJ21</f>
        <v>563398</v>
      </c>
      <c r="AC21" s="170">
        <f>+'[2]SafetyNetExp08'!BK21</f>
        <v>14382</v>
      </c>
      <c r="AD21" s="165"/>
      <c r="AE21" s="169">
        <f>+'[2]SafetyNetExp08'!BS21</f>
        <v>580821</v>
      </c>
      <c r="AF21" s="170">
        <f>+'[2]SafetyNetExp08'!BT21</f>
        <v>14828</v>
      </c>
      <c r="AG21" s="165"/>
      <c r="AH21" s="169">
        <f>+'[2]SafetyNetExp08'!CB21</f>
        <v>592917</v>
      </c>
      <c r="AI21" s="170">
        <f>+'[2]SafetyNetExp08'!CC21</f>
        <v>15138</v>
      </c>
      <c r="AJ21" s="165"/>
      <c r="AK21" s="169">
        <f>+'[2]SafetyNetExp08'!CK21</f>
        <v>605178</v>
      </c>
      <c r="AL21" s="170">
        <f>+'[2]SafetyNetExp08'!CL21</f>
        <v>15450</v>
      </c>
      <c r="AM21" s="165"/>
      <c r="AN21" s="169">
        <f>+'[2]SafetyNetExp08'!CT21</f>
        <v>589086</v>
      </c>
      <c r="AO21" s="170">
        <f>+'[2]SafetyNetExp08'!CU21</f>
        <v>15040</v>
      </c>
      <c r="AP21" s="165"/>
      <c r="AQ21" s="169">
        <f>+'[2]SafetyNetExp08'!DC21</f>
        <v>581330</v>
      </c>
      <c r="AR21" s="170">
        <f>+'[2]SafetyNetExp08'!DD21</f>
        <v>14841</v>
      </c>
    </row>
    <row r="22" spans="1:44" ht="13.5">
      <c r="A22" s="158" t="s">
        <v>22</v>
      </c>
      <c r="B22" s="158"/>
      <c r="C22" s="167">
        <f t="shared" si="1"/>
        <v>1563640</v>
      </c>
      <c r="D22" s="162">
        <f t="shared" si="2"/>
        <v>39914</v>
      </c>
      <c r="E22" s="168">
        <f t="shared" si="3"/>
        <v>1603554</v>
      </c>
      <c r="F22" s="162"/>
      <c r="G22" s="167">
        <v>1433159</v>
      </c>
      <c r="H22" s="168">
        <f t="shared" si="0"/>
        <v>130481</v>
      </c>
      <c r="I22" s="162"/>
      <c r="J22" s="169">
        <f>+'[2]SafetyNetExp08'!H22</f>
        <v>125469</v>
      </c>
      <c r="K22" s="170">
        <f>+'[2]SafetyNetExp08'!I22</f>
        <v>3203</v>
      </c>
      <c r="L22" s="165"/>
      <c r="M22" s="169">
        <f>+'[2]SafetyNetExp08'!Q22</f>
        <v>125401</v>
      </c>
      <c r="N22" s="170">
        <f>+'[2]SafetyNetExp08'!R22</f>
        <v>3201</v>
      </c>
      <c r="O22" s="165"/>
      <c r="P22" s="169">
        <f>+'[2]SafetyNetExp08'!Z22</f>
        <v>127033</v>
      </c>
      <c r="Q22" s="170">
        <f>+'[2]SafetyNetExp08'!AA22</f>
        <v>3243</v>
      </c>
      <c r="R22" s="165"/>
      <c r="S22" s="169">
        <f>+'[2]SafetyNetExp08'!AI22</f>
        <v>122294</v>
      </c>
      <c r="T22" s="170">
        <f>+'[2]SafetyNetExp08'!AJ22</f>
        <v>3121</v>
      </c>
      <c r="U22" s="165"/>
      <c r="V22" s="169">
        <f>+'[2]SafetyNetExp08'!AR22</f>
        <v>131464</v>
      </c>
      <c r="W22" s="170">
        <f>+'[2]SafetyNetExp08'!AS22</f>
        <v>3356</v>
      </c>
      <c r="X22" s="165"/>
      <c r="Y22" s="169">
        <f>+'[2]SafetyNetExp08'!BA22</f>
        <v>128953</v>
      </c>
      <c r="Z22" s="170">
        <f>+'[2]SafetyNetExp08'!BB22</f>
        <v>3291</v>
      </c>
      <c r="AA22" s="165"/>
      <c r="AB22" s="169">
        <f>+'[2]SafetyNetExp08'!BJ22</f>
        <v>127241</v>
      </c>
      <c r="AC22" s="170">
        <f>+'[2]SafetyNetExp08'!BK22</f>
        <v>3248</v>
      </c>
      <c r="AD22" s="165"/>
      <c r="AE22" s="169">
        <f>+'[2]SafetyNetExp08'!BS22</f>
        <v>134830</v>
      </c>
      <c r="AF22" s="170">
        <f>+'[2]SafetyNetExp08'!BT22</f>
        <v>3442</v>
      </c>
      <c r="AG22" s="165"/>
      <c r="AH22" s="169">
        <f>+'[2]SafetyNetExp08'!CB22</f>
        <v>133620</v>
      </c>
      <c r="AI22" s="170">
        <f>+'[2]SafetyNetExp08'!CC22</f>
        <v>3411</v>
      </c>
      <c r="AJ22" s="165"/>
      <c r="AK22" s="169">
        <f>+'[2]SafetyNetExp08'!CK22</f>
        <v>134693</v>
      </c>
      <c r="AL22" s="170">
        <f>+'[2]SafetyNetExp08'!CL22</f>
        <v>3438</v>
      </c>
      <c r="AM22" s="165"/>
      <c r="AN22" s="169">
        <f>+'[2]SafetyNetExp08'!CT22</f>
        <v>138079</v>
      </c>
      <c r="AO22" s="170">
        <f>+'[2]SafetyNetExp08'!CU22</f>
        <v>3525</v>
      </c>
      <c r="AP22" s="165"/>
      <c r="AQ22" s="169">
        <f>+'[2]SafetyNetExp08'!DC22</f>
        <v>134563</v>
      </c>
      <c r="AR22" s="170">
        <f>+'[2]SafetyNetExp08'!DD22</f>
        <v>3435</v>
      </c>
    </row>
    <row r="23" spans="1:44" ht="13.5">
      <c r="A23" s="158" t="s">
        <v>23</v>
      </c>
      <c r="B23" s="158"/>
      <c r="C23" s="167">
        <f t="shared" si="1"/>
        <v>459330</v>
      </c>
      <c r="D23" s="162">
        <f t="shared" si="2"/>
        <v>11726</v>
      </c>
      <c r="E23" s="168">
        <f t="shared" si="3"/>
        <v>471056</v>
      </c>
      <c r="F23" s="162"/>
      <c r="G23" s="167">
        <v>394079</v>
      </c>
      <c r="H23" s="168">
        <f t="shared" si="0"/>
        <v>65251</v>
      </c>
      <c r="I23" s="162"/>
      <c r="J23" s="169">
        <f>+'[2]SafetyNetExp08'!H23</f>
        <v>30797</v>
      </c>
      <c r="K23" s="170">
        <f>+'[2]SafetyNetExp08'!I23</f>
        <v>786</v>
      </c>
      <c r="L23" s="165"/>
      <c r="M23" s="169">
        <f>+'[2]SafetyNetExp08'!Q23</f>
        <v>35265</v>
      </c>
      <c r="N23" s="170">
        <f>+'[2]SafetyNetExp08'!R23</f>
        <v>900</v>
      </c>
      <c r="O23" s="165"/>
      <c r="P23" s="169">
        <f>+'[2]SafetyNetExp08'!Z23</f>
        <v>36963</v>
      </c>
      <c r="Q23" s="170">
        <f>+'[2]SafetyNetExp08'!AA23</f>
        <v>943</v>
      </c>
      <c r="R23" s="165"/>
      <c r="S23" s="169">
        <f>+'[2]SafetyNetExp08'!AI23</f>
        <v>38725</v>
      </c>
      <c r="T23" s="170">
        <f>+'[2]SafetyNetExp08'!AJ23</f>
        <v>988</v>
      </c>
      <c r="U23" s="165"/>
      <c r="V23" s="169">
        <f>+'[2]SafetyNetExp08'!AR23</f>
        <v>44436</v>
      </c>
      <c r="W23" s="170">
        <f>+'[2]SafetyNetExp08'!AS23</f>
        <v>1135</v>
      </c>
      <c r="X23" s="165"/>
      <c r="Y23" s="169">
        <f>+'[2]SafetyNetExp08'!BA23</f>
        <v>39227</v>
      </c>
      <c r="Z23" s="170">
        <f>+'[2]SafetyNetExp08'!BB23</f>
        <v>1002</v>
      </c>
      <c r="AA23" s="165"/>
      <c r="AB23" s="169">
        <f>+'[2]SafetyNetExp08'!BJ23</f>
        <v>38427</v>
      </c>
      <c r="AC23" s="170">
        <f>+'[2]SafetyNetExp08'!BK23</f>
        <v>981</v>
      </c>
      <c r="AD23" s="165"/>
      <c r="AE23" s="169">
        <f>+'[2]SafetyNetExp08'!BS23</f>
        <v>36045</v>
      </c>
      <c r="AF23" s="170">
        <f>+'[2]SafetyNetExp08'!BT23</f>
        <v>920</v>
      </c>
      <c r="AG23" s="165"/>
      <c r="AH23" s="169">
        <f>+'[2]SafetyNetExp08'!CB23</f>
        <v>34324</v>
      </c>
      <c r="AI23" s="170">
        <f>+'[2]SafetyNetExp08'!CC23</f>
        <v>876</v>
      </c>
      <c r="AJ23" s="165"/>
      <c r="AK23" s="169">
        <f>+'[2]SafetyNetExp08'!CK23</f>
        <v>37886</v>
      </c>
      <c r="AL23" s="170">
        <f>+'[2]SafetyNetExp08'!CL23</f>
        <v>967</v>
      </c>
      <c r="AM23" s="165"/>
      <c r="AN23" s="169">
        <f>+'[2]SafetyNetExp08'!CT23</f>
        <v>44476</v>
      </c>
      <c r="AO23" s="170">
        <f>+'[2]SafetyNetExp08'!CU23</f>
        <v>1136</v>
      </c>
      <c r="AP23" s="165"/>
      <c r="AQ23" s="169">
        <f>+'[2]SafetyNetExp08'!DC23</f>
        <v>42759</v>
      </c>
      <c r="AR23" s="170">
        <f>+'[2]SafetyNetExp08'!DD23</f>
        <v>1092</v>
      </c>
    </row>
    <row r="24" spans="1:44" ht="13.5">
      <c r="A24" s="158" t="s">
        <v>24</v>
      </c>
      <c r="B24" s="158"/>
      <c r="C24" s="167">
        <f t="shared" si="1"/>
        <v>212191</v>
      </c>
      <c r="D24" s="162">
        <f t="shared" si="2"/>
        <v>5414</v>
      </c>
      <c r="E24" s="168">
        <f t="shared" si="3"/>
        <v>217605</v>
      </c>
      <c r="F24" s="162"/>
      <c r="G24" s="167">
        <v>215326</v>
      </c>
      <c r="H24" s="168">
        <f t="shared" si="0"/>
        <v>-3135</v>
      </c>
      <c r="I24" s="162"/>
      <c r="J24" s="169">
        <f>+'[2]SafetyNetExp08'!H24</f>
        <v>18904</v>
      </c>
      <c r="K24" s="170">
        <f>+'[2]SafetyNetExp08'!I24</f>
        <v>482</v>
      </c>
      <c r="L24" s="165"/>
      <c r="M24" s="169">
        <f>+'[2]SafetyNetExp08'!Q24</f>
        <v>17623</v>
      </c>
      <c r="N24" s="170">
        <f>+'[2]SafetyNetExp08'!R24</f>
        <v>449</v>
      </c>
      <c r="O24" s="165"/>
      <c r="P24" s="169">
        <f>+'[2]SafetyNetExp08'!Z24</f>
        <v>16460</v>
      </c>
      <c r="Q24" s="170">
        <f>+'[2]SafetyNetExp08'!AA24</f>
        <v>420</v>
      </c>
      <c r="R24" s="165"/>
      <c r="S24" s="169">
        <f>+'[2]SafetyNetExp08'!AI24</f>
        <v>17019</v>
      </c>
      <c r="T24" s="170">
        <f>+'[2]SafetyNetExp08'!AJ24</f>
        <v>434</v>
      </c>
      <c r="U24" s="165"/>
      <c r="V24" s="169">
        <f>+'[2]SafetyNetExp08'!AR24</f>
        <v>16689</v>
      </c>
      <c r="W24" s="170">
        <f>+'[2]SafetyNetExp08'!AS24</f>
        <v>426</v>
      </c>
      <c r="X24" s="165"/>
      <c r="Y24" s="169">
        <f>+'[2]SafetyNetExp08'!BA24</f>
        <v>17643</v>
      </c>
      <c r="Z24" s="170">
        <f>+'[2]SafetyNetExp08'!BB24</f>
        <v>450</v>
      </c>
      <c r="AA24" s="165"/>
      <c r="AB24" s="169">
        <f>+'[2]SafetyNetExp08'!BJ24</f>
        <v>18183</v>
      </c>
      <c r="AC24" s="170">
        <f>+'[2]SafetyNetExp08'!BK24</f>
        <v>464</v>
      </c>
      <c r="AD24" s="165"/>
      <c r="AE24" s="169">
        <f>+'[2]SafetyNetExp08'!BS24</f>
        <v>17806</v>
      </c>
      <c r="AF24" s="170">
        <f>+'[2]SafetyNetExp08'!BT24</f>
        <v>454</v>
      </c>
      <c r="AG24" s="165"/>
      <c r="AH24" s="169">
        <f>+'[2]SafetyNetExp08'!CB24</f>
        <v>17072</v>
      </c>
      <c r="AI24" s="170">
        <f>+'[2]SafetyNetExp08'!CC24</f>
        <v>436</v>
      </c>
      <c r="AJ24" s="165"/>
      <c r="AK24" s="169">
        <f>+'[2]SafetyNetExp08'!CK24</f>
        <v>19620</v>
      </c>
      <c r="AL24" s="170">
        <f>+'[2]SafetyNetExp08'!CL24</f>
        <v>501</v>
      </c>
      <c r="AM24" s="165"/>
      <c r="AN24" s="169">
        <f>+'[2]SafetyNetExp08'!CT24</f>
        <v>17463</v>
      </c>
      <c r="AO24" s="170">
        <f>+'[2]SafetyNetExp08'!CU24</f>
        <v>446</v>
      </c>
      <c r="AP24" s="165"/>
      <c r="AQ24" s="169">
        <f>+'[2]SafetyNetExp08'!DC24</f>
        <v>17709</v>
      </c>
      <c r="AR24" s="170">
        <f>+'[2]SafetyNetExp08'!DD24</f>
        <v>452</v>
      </c>
    </row>
    <row r="25" spans="1:44" ht="13.5">
      <c r="A25" s="158" t="s">
        <v>25</v>
      </c>
      <c r="B25" s="158"/>
      <c r="C25" s="167">
        <f t="shared" si="1"/>
        <v>87760390</v>
      </c>
      <c r="D25" s="162">
        <f t="shared" si="2"/>
        <v>2240005</v>
      </c>
      <c r="E25" s="168">
        <f t="shared" si="3"/>
        <v>90000395</v>
      </c>
      <c r="F25" s="162"/>
      <c r="G25" s="167">
        <v>86180844</v>
      </c>
      <c r="H25" s="168">
        <f t="shared" si="0"/>
        <v>1579546</v>
      </c>
      <c r="I25" s="162"/>
      <c r="J25" s="169">
        <f>+'[2]SafetyNetExp08'!H25</f>
        <v>7324788</v>
      </c>
      <c r="K25" s="170">
        <f>+'[2]SafetyNetExp08'!I25</f>
        <v>186966</v>
      </c>
      <c r="L25" s="165"/>
      <c r="M25" s="169">
        <f>+'[2]SafetyNetExp08'!Q25</f>
        <v>6898886</v>
      </c>
      <c r="N25" s="170">
        <f>+'[2]SafetyNetExp08'!R25</f>
        <v>176055</v>
      </c>
      <c r="O25" s="165"/>
      <c r="P25" s="169">
        <f>+'[2]SafetyNetExp08'!Z25</f>
        <v>7278041</v>
      </c>
      <c r="Q25" s="170">
        <f>+'[2]SafetyNetExp08'!AA25</f>
        <v>185775</v>
      </c>
      <c r="R25" s="165"/>
      <c r="S25" s="169">
        <f>+'[2]SafetyNetExp08'!AI25</f>
        <v>7294241</v>
      </c>
      <c r="T25" s="170">
        <f>+'[2]SafetyNetExp08'!AJ25</f>
        <v>186190</v>
      </c>
      <c r="U25" s="165"/>
      <c r="V25" s="169">
        <f>+'[2]SafetyNetExp08'!AR25</f>
        <v>7201737</v>
      </c>
      <c r="W25" s="170">
        <f>+'[2]SafetyNetExp08'!AS25</f>
        <v>183819</v>
      </c>
      <c r="X25" s="165"/>
      <c r="Y25" s="169">
        <f>+'[2]SafetyNetExp08'!BA25</f>
        <v>7295120</v>
      </c>
      <c r="Z25" s="170">
        <f>+'[2]SafetyNetExp08'!BB25</f>
        <v>186209</v>
      </c>
      <c r="AA25" s="165"/>
      <c r="AB25" s="169">
        <f>+'[2]SafetyNetExp08'!BJ25</f>
        <v>7338992</v>
      </c>
      <c r="AC25" s="170">
        <f>+'[2]SafetyNetExp08'!BK25</f>
        <v>187324</v>
      </c>
      <c r="AD25" s="165"/>
      <c r="AE25" s="169">
        <f>+'[2]SafetyNetExp08'!BS25</f>
        <v>7299770</v>
      </c>
      <c r="AF25" s="170">
        <f>+'[2]SafetyNetExp08'!BT25</f>
        <v>186313</v>
      </c>
      <c r="AG25" s="165"/>
      <c r="AH25" s="169">
        <f>+'[2]SafetyNetExp08'!CB25</f>
        <v>7389044</v>
      </c>
      <c r="AI25" s="170">
        <f>+'[2]SafetyNetExp08'!CC25</f>
        <v>188596</v>
      </c>
      <c r="AJ25" s="165"/>
      <c r="AK25" s="169">
        <f>+'[2]SafetyNetExp08'!CK25</f>
        <v>7487238</v>
      </c>
      <c r="AL25" s="170">
        <f>+'[2]SafetyNetExp08'!CL25</f>
        <v>191109</v>
      </c>
      <c r="AM25" s="165"/>
      <c r="AN25" s="169">
        <f>+'[2]SafetyNetExp08'!CT25</f>
        <v>7474300</v>
      </c>
      <c r="AO25" s="170">
        <f>+'[2]SafetyNetExp08'!CU25</f>
        <v>190776</v>
      </c>
      <c r="AP25" s="165"/>
      <c r="AQ25" s="169">
        <f>+'[2]SafetyNetExp08'!DC25</f>
        <v>7478233</v>
      </c>
      <c r="AR25" s="170">
        <f>+'[2]SafetyNetExp08'!DD25</f>
        <v>190873</v>
      </c>
    </row>
    <row r="26" spans="1:44" ht="13.5">
      <c r="A26" s="158" t="s">
        <v>26</v>
      </c>
      <c r="B26" s="158"/>
      <c r="C26" s="167">
        <f t="shared" si="1"/>
        <v>1450970</v>
      </c>
      <c r="D26" s="162">
        <f t="shared" si="2"/>
        <v>37038</v>
      </c>
      <c r="E26" s="168">
        <f t="shared" si="3"/>
        <v>1488008</v>
      </c>
      <c r="F26" s="162"/>
      <c r="G26" s="167">
        <v>1468687</v>
      </c>
      <c r="H26" s="168">
        <f t="shared" si="0"/>
        <v>-17717</v>
      </c>
      <c r="I26" s="162"/>
      <c r="J26" s="169">
        <f>+'[2]SafetyNetExp08'!H26</f>
        <v>117968</v>
      </c>
      <c r="K26" s="170">
        <f>+'[2]SafetyNetExp08'!I26</f>
        <v>3011</v>
      </c>
      <c r="L26" s="165"/>
      <c r="M26" s="169">
        <f>+'[2]SafetyNetExp08'!Q26</f>
        <v>120973</v>
      </c>
      <c r="N26" s="170">
        <f>+'[2]SafetyNetExp08'!R26</f>
        <v>3088</v>
      </c>
      <c r="O26" s="165"/>
      <c r="P26" s="169">
        <f>+'[2]SafetyNetExp08'!Z26</f>
        <v>112747</v>
      </c>
      <c r="Q26" s="170">
        <f>+'[2]SafetyNetExp08'!AA26</f>
        <v>2878</v>
      </c>
      <c r="R26" s="165"/>
      <c r="S26" s="169">
        <f>+'[2]SafetyNetExp08'!AI26</f>
        <v>114896</v>
      </c>
      <c r="T26" s="170">
        <f>+'[2]SafetyNetExp08'!AJ26</f>
        <v>2932</v>
      </c>
      <c r="U26" s="165"/>
      <c r="V26" s="169">
        <f>+'[2]SafetyNetExp08'!AR26</f>
        <v>123967</v>
      </c>
      <c r="W26" s="170">
        <f>+'[2]SafetyNetExp08'!AS26</f>
        <v>3165</v>
      </c>
      <c r="X26" s="165"/>
      <c r="Y26" s="169">
        <f>+'[2]SafetyNetExp08'!BA26</f>
        <v>120325</v>
      </c>
      <c r="Z26" s="170">
        <f>+'[2]SafetyNetExp08'!BB26</f>
        <v>3072</v>
      </c>
      <c r="AA26" s="165"/>
      <c r="AB26" s="169">
        <f>+'[2]SafetyNetExp08'!BJ26</f>
        <v>120619</v>
      </c>
      <c r="AC26" s="170">
        <f>+'[2]SafetyNetExp08'!BK26</f>
        <v>3079</v>
      </c>
      <c r="AD26" s="165"/>
      <c r="AE26" s="169">
        <f>+'[2]SafetyNetExp08'!BS26</f>
        <v>118126</v>
      </c>
      <c r="AF26" s="170">
        <f>+'[2]SafetyNetExp08'!BT26</f>
        <v>3015</v>
      </c>
      <c r="AG26" s="165"/>
      <c r="AH26" s="169">
        <f>+'[2]SafetyNetExp08'!CB26</f>
        <v>124173</v>
      </c>
      <c r="AI26" s="170">
        <f>+'[2]SafetyNetExp08'!CC26</f>
        <v>3170</v>
      </c>
      <c r="AJ26" s="165"/>
      <c r="AK26" s="169">
        <f>+'[2]SafetyNetExp08'!CK26</f>
        <v>125391</v>
      </c>
      <c r="AL26" s="170">
        <f>+'[2]SafetyNetExp08'!CL26</f>
        <v>3201</v>
      </c>
      <c r="AM26" s="165"/>
      <c r="AN26" s="169">
        <f>+'[2]SafetyNetExp08'!CT26</f>
        <v>124055</v>
      </c>
      <c r="AO26" s="170">
        <f>+'[2]SafetyNetExp08'!CU26</f>
        <v>3166</v>
      </c>
      <c r="AP26" s="165"/>
      <c r="AQ26" s="169">
        <f>+'[2]SafetyNetExp08'!DC26</f>
        <v>127730</v>
      </c>
      <c r="AR26" s="170">
        <f>+'[2]SafetyNetExp08'!DD26</f>
        <v>3261</v>
      </c>
    </row>
    <row r="27" spans="1:44" ht="13.5">
      <c r="A27" s="158" t="s">
        <v>27</v>
      </c>
      <c r="B27" s="158"/>
      <c r="C27" s="167">
        <f t="shared" si="1"/>
        <v>340912</v>
      </c>
      <c r="D27" s="162">
        <f t="shared" si="2"/>
        <v>8704</v>
      </c>
      <c r="E27" s="168">
        <f t="shared" si="3"/>
        <v>349616</v>
      </c>
      <c r="F27" s="162"/>
      <c r="G27" s="167">
        <v>251076</v>
      </c>
      <c r="H27" s="168">
        <f t="shared" si="0"/>
        <v>89836</v>
      </c>
      <c r="I27" s="162"/>
      <c r="J27" s="169">
        <f>+'[2]SafetyNetExp08'!H27</f>
        <v>24865</v>
      </c>
      <c r="K27" s="170">
        <f>+'[2]SafetyNetExp08'!I27</f>
        <v>635</v>
      </c>
      <c r="L27" s="165"/>
      <c r="M27" s="169">
        <f>+'[2]SafetyNetExp08'!Q27</f>
        <v>24238</v>
      </c>
      <c r="N27" s="170">
        <f>+'[2]SafetyNetExp08'!R27</f>
        <v>619</v>
      </c>
      <c r="O27" s="165"/>
      <c r="P27" s="169">
        <f>+'[2]SafetyNetExp08'!Z27</f>
        <v>25779</v>
      </c>
      <c r="Q27" s="170">
        <f>+'[2]SafetyNetExp08'!AA27</f>
        <v>658</v>
      </c>
      <c r="R27" s="165"/>
      <c r="S27" s="169">
        <f>+'[2]SafetyNetExp08'!AI27</f>
        <v>26192</v>
      </c>
      <c r="T27" s="170">
        <f>+'[2]SafetyNetExp08'!AJ27</f>
        <v>668</v>
      </c>
      <c r="U27" s="165"/>
      <c r="V27" s="169">
        <f>+'[2]SafetyNetExp08'!AR27</f>
        <v>23716</v>
      </c>
      <c r="W27" s="170">
        <f>+'[2]SafetyNetExp08'!AS27</f>
        <v>605</v>
      </c>
      <c r="X27" s="165"/>
      <c r="Y27" s="169">
        <f>+'[2]SafetyNetExp08'!BA27</f>
        <v>26838</v>
      </c>
      <c r="Z27" s="170">
        <f>+'[2]SafetyNetExp08'!BB27</f>
        <v>685</v>
      </c>
      <c r="AA27" s="165"/>
      <c r="AB27" s="169">
        <f>+'[2]SafetyNetExp08'!BJ27</f>
        <v>29217</v>
      </c>
      <c r="AC27" s="170">
        <f>+'[2]SafetyNetExp08'!BK27</f>
        <v>746</v>
      </c>
      <c r="AD27" s="165"/>
      <c r="AE27" s="169">
        <f>+'[2]SafetyNetExp08'!BS27</f>
        <v>30483</v>
      </c>
      <c r="AF27" s="170">
        <f>+'[2]SafetyNetExp08'!BT27</f>
        <v>778</v>
      </c>
      <c r="AG27" s="165"/>
      <c r="AH27" s="169">
        <f>+'[2]SafetyNetExp08'!CB27</f>
        <v>33904</v>
      </c>
      <c r="AI27" s="170">
        <f>+'[2]SafetyNetExp08'!CC27</f>
        <v>866</v>
      </c>
      <c r="AJ27" s="165"/>
      <c r="AK27" s="169">
        <f>+'[2]SafetyNetExp08'!CK27</f>
        <v>31745</v>
      </c>
      <c r="AL27" s="170">
        <f>+'[2]SafetyNetExp08'!CL27</f>
        <v>811</v>
      </c>
      <c r="AM27" s="165"/>
      <c r="AN27" s="169">
        <f>+'[2]SafetyNetExp08'!CT27</f>
        <v>32376</v>
      </c>
      <c r="AO27" s="170">
        <f>+'[2]SafetyNetExp08'!CU27</f>
        <v>827</v>
      </c>
      <c r="AP27" s="165"/>
      <c r="AQ27" s="169">
        <f>+'[2]SafetyNetExp08'!DC27</f>
        <v>31559</v>
      </c>
      <c r="AR27" s="170">
        <f>+'[2]SafetyNetExp08'!DD27</f>
        <v>806</v>
      </c>
    </row>
    <row r="28" spans="1:44" ht="13.5">
      <c r="A28" s="158" t="s">
        <v>28</v>
      </c>
      <c r="B28" s="158"/>
      <c r="C28" s="167">
        <f t="shared" si="1"/>
        <v>57789</v>
      </c>
      <c r="D28" s="162">
        <f t="shared" si="2"/>
        <v>1474</v>
      </c>
      <c r="E28" s="168">
        <f t="shared" si="3"/>
        <v>59263</v>
      </c>
      <c r="F28" s="162"/>
      <c r="G28" s="167">
        <v>30238</v>
      </c>
      <c r="H28" s="168">
        <f t="shared" si="0"/>
        <v>27551</v>
      </c>
      <c r="I28" s="162"/>
      <c r="J28" s="169">
        <f>+'[2]SafetyNetExp08'!H28</f>
        <v>3354</v>
      </c>
      <c r="K28" s="170">
        <f>+'[2]SafetyNetExp08'!I28</f>
        <v>86</v>
      </c>
      <c r="L28" s="165"/>
      <c r="M28" s="169">
        <f>+'[2]SafetyNetExp08'!Q28</f>
        <v>3616</v>
      </c>
      <c r="N28" s="170">
        <f>+'[2]SafetyNetExp08'!R28</f>
        <v>92</v>
      </c>
      <c r="O28" s="165"/>
      <c r="P28" s="169">
        <f>+'[2]SafetyNetExp08'!Z28</f>
        <v>4585</v>
      </c>
      <c r="Q28" s="170">
        <f>+'[2]SafetyNetExp08'!AA28</f>
        <v>117</v>
      </c>
      <c r="R28" s="165"/>
      <c r="S28" s="169">
        <f>+'[2]SafetyNetExp08'!AI28</f>
        <v>4156</v>
      </c>
      <c r="T28" s="170">
        <f>+'[2]SafetyNetExp08'!AJ28</f>
        <v>106</v>
      </c>
      <c r="U28" s="165"/>
      <c r="V28" s="169">
        <f>+'[2]SafetyNetExp08'!AR28</f>
        <v>4300</v>
      </c>
      <c r="W28" s="170">
        <f>+'[2]SafetyNetExp08'!AS28</f>
        <v>110</v>
      </c>
      <c r="X28" s="165"/>
      <c r="Y28" s="169">
        <f>+'[2]SafetyNetExp08'!BA28</f>
        <v>5053</v>
      </c>
      <c r="Z28" s="170">
        <f>+'[2]SafetyNetExp08'!BB28</f>
        <v>129</v>
      </c>
      <c r="AA28" s="165"/>
      <c r="AB28" s="169">
        <f>+'[2]SafetyNetExp08'!BJ28</f>
        <v>5413</v>
      </c>
      <c r="AC28" s="170">
        <f>+'[2]SafetyNetExp08'!BK28</f>
        <v>138</v>
      </c>
      <c r="AD28" s="165"/>
      <c r="AE28" s="169">
        <f>+'[2]SafetyNetExp08'!BS28</f>
        <v>5738</v>
      </c>
      <c r="AF28" s="170">
        <f>+'[2]SafetyNetExp08'!BT28</f>
        <v>146</v>
      </c>
      <c r="AG28" s="165"/>
      <c r="AH28" s="169">
        <f>+'[2]SafetyNetExp08'!CB28</f>
        <v>5825</v>
      </c>
      <c r="AI28" s="170">
        <f>+'[2]SafetyNetExp08'!CC28</f>
        <v>149</v>
      </c>
      <c r="AJ28" s="165"/>
      <c r="AK28" s="169">
        <f>+'[2]SafetyNetExp08'!CK28</f>
        <v>6441</v>
      </c>
      <c r="AL28" s="170">
        <f>+'[2]SafetyNetExp08'!CL28</f>
        <v>164</v>
      </c>
      <c r="AM28" s="165"/>
      <c r="AN28" s="169">
        <f>+'[2]SafetyNetExp08'!CT28</f>
        <v>7523</v>
      </c>
      <c r="AO28" s="170">
        <f>+'[2]SafetyNetExp08'!CU28</f>
        <v>192</v>
      </c>
      <c r="AP28" s="165"/>
      <c r="AQ28" s="169">
        <f>+'[2]SafetyNetExp08'!DC28</f>
        <v>1785</v>
      </c>
      <c r="AR28" s="170">
        <f>+'[2]SafetyNetExp08'!DD28</f>
        <v>45</v>
      </c>
    </row>
    <row r="29" spans="1:44" ht="13.5">
      <c r="A29" s="158" t="s">
        <v>29</v>
      </c>
      <c r="B29" s="158"/>
      <c r="C29" s="167">
        <f t="shared" si="1"/>
        <v>357255</v>
      </c>
      <c r="D29" s="162">
        <f t="shared" si="2"/>
        <v>9115</v>
      </c>
      <c r="E29" s="168">
        <f t="shared" si="3"/>
        <v>366370</v>
      </c>
      <c r="F29" s="162"/>
      <c r="G29" s="167">
        <v>327923</v>
      </c>
      <c r="H29" s="168">
        <f t="shared" si="0"/>
        <v>29332</v>
      </c>
      <c r="I29" s="162"/>
      <c r="J29" s="169">
        <f>+'[2]SafetyNetExp08'!H29</f>
        <v>26631</v>
      </c>
      <c r="K29" s="170">
        <f>+'[2]SafetyNetExp08'!I29</f>
        <v>680</v>
      </c>
      <c r="L29" s="165"/>
      <c r="M29" s="169">
        <f>+'[2]SafetyNetExp08'!Q29</f>
        <v>29042</v>
      </c>
      <c r="N29" s="170">
        <f>+'[2]SafetyNetExp08'!R29</f>
        <v>741</v>
      </c>
      <c r="O29" s="165"/>
      <c r="P29" s="169">
        <f>+'[2]SafetyNetExp08'!Z29</f>
        <v>30054</v>
      </c>
      <c r="Q29" s="170">
        <f>+'[2]SafetyNetExp08'!AA29</f>
        <v>767</v>
      </c>
      <c r="R29" s="165"/>
      <c r="S29" s="169">
        <f>+'[2]SafetyNetExp08'!AI29</f>
        <v>33959</v>
      </c>
      <c r="T29" s="170">
        <f>+'[2]SafetyNetExp08'!AJ29</f>
        <v>867</v>
      </c>
      <c r="U29" s="165"/>
      <c r="V29" s="169">
        <f>+'[2]SafetyNetExp08'!AR29</f>
        <v>29772</v>
      </c>
      <c r="W29" s="170">
        <f>+'[2]SafetyNetExp08'!AS29</f>
        <v>759</v>
      </c>
      <c r="X29" s="165"/>
      <c r="Y29" s="169">
        <f>+'[2]SafetyNetExp08'!BA29</f>
        <v>28418</v>
      </c>
      <c r="Z29" s="170">
        <f>+'[2]SafetyNetExp08'!BB29</f>
        <v>725</v>
      </c>
      <c r="AA29" s="165"/>
      <c r="AB29" s="169">
        <f>+'[2]SafetyNetExp08'!BJ29</f>
        <v>26891</v>
      </c>
      <c r="AC29" s="170">
        <f>+'[2]SafetyNetExp08'!BK29</f>
        <v>686</v>
      </c>
      <c r="AD29" s="165"/>
      <c r="AE29" s="169">
        <f>+'[2]SafetyNetExp08'!BS29</f>
        <v>28879</v>
      </c>
      <c r="AF29" s="170">
        <f>+'[2]SafetyNetExp08'!BT29</f>
        <v>737</v>
      </c>
      <c r="AG29" s="165"/>
      <c r="AH29" s="169">
        <f>+'[2]SafetyNetExp08'!CB29</f>
        <v>27183</v>
      </c>
      <c r="AI29" s="170">
        <f>+'[2]SafetyNetExp08'!CC29</f>
        <v>693</v>
      </c>
      <c r="AJ29" s="165"/>
      <c r="AK29" s="169">
        <f>+'[2]SafetyNetExp08'!CK29</f>
        <v>29353</v>
      </c>
      <c r="AL29" s="170">
        <f>+'[2]SafetyNetExp08'!CL29</f>
        <v>749</v>
      </c>
      <c r="AM29" s="165"/>
      <c r="AN29" s="169">
        <f>+'[2]SafetyNetExp08'!CT29</f>
        <v>33753</v>
      </c>
      <c r="AO29" s="170">
        <f>+'[2]SafetyNetExp08'!CU29</f>
        <v>861</v>
      </c>
      <c r="AP29" s="165"/>
      <c r="AQ29" s="169">
        <f>+'[2]SafetyNetExp08'!DC29</f>
        <v>33320</v>
      </c>
      <c r="AR29" s="170">
        <f>+'[2]SafetyNetExp08'!DD29</f>
        <v>850</v>
      </c>
    </row>
    <row r="30" spans="1:44" ht="13.5">
      <c r="A30" s="158" t="s">
        <v>30</v>
      </c>
      <c r="B30" s="158"/>
      <c r="C30" s="167">
        <f t="shared" si="1"/>
        <v>4344093</v>
      </c>
      <c r="D30" s="162">
        <f t="shared" si="2"/>
        <v>110906</v>
      </c>
      <c r="E30" s="168">
        <f t="shared" si="3"/>
        <v>4454999</v>
      </c>
      <c r="F30" s="162"/>
      <c r="G30" s="167">
        <v>4066176</v>
      </c>
      <c r="H30" s="168">
        <f t="shared" si="0"/>
        <v>277917</v>
      </c>
      <c r="I30" s="162"/>
      <c r="J30" s="169">
        <f>+'[2]SafetyNetExp08'!H30</f>
        <v>359332</v>
      </c>
      <c r="K30" s="170">
        <f>+'[2]SafetyNetExp08'!I30</f>
        <v>9175</v>
      </c>
      <c r="L30" s="165"/>
      <c r="M30" s="169">
        <f>+'[2]SafetyNetExp08'!Q30</f>
        <v>354425</v>
      </c>
      <c r="N30" s="170">
        <f>+'[2]SafetyNetExp08'!R30</f>
        <v>9049</v>
      </c>
      <c r="O30" s="165"/>
      <c r="P30" s="169">
        <f>+'[2]SafetyNetExp08'!Z30</f>
        <v>385634</v>
      </c>
      <c r="Q30" s="170">
        <f>+'[2]SafetyNetExp08'!AA30</f>
        <v>9847</v>
      </c>
      <c r="R30" s="165"/>
      <c r="S30" s="169">
        <f>+'[2]SafetyNetExp08'!AI30</f>
        <v>363829</v>
      </c>
      <c r="T30" s="170">
        <f>+'[2]SafetyNetExp08'!AJ30</f>
        <v>9289</v>
      </c>
      <c r="U30" s="165"/>
      <c r="V30" s="169">
        <f>+'[2]SafetyNetExp08'!AR30</f>
        <v>366234</v>
      </c>
      <c r="W30" s="170">
        <f>+'[2]SafetyNetExp08'!AS30</f>
        <v>9350</v>
      </c>
      <c r="X30" s="165"/>
      <c r="Y30" s="169">
        <f>+'[2]SafetyNetExp08'!BA30</f>
        <v>361245</v>
      </c>
      <c r="Z30" s="170">
        <f>+'[2]SafetyNetExp08'!BB30</f>
        <v>9224</v>
      </c>
      <c r="AA30" s="165"/>
      <c r="AB30" s="169">
        <f>+'[2]SafetyNetExp08'!BJ30</f>
        <v>361012</v>
      </c>
      <c r="AC30" s="170">
        <f>+'[2]SafetyNetExp08'!BK30</f>
        <v>9217</v>
      </c>
      <c r="AD30" s="165"/>
      <c r="AE30" s="169">
        <f>+'[2]SafetyNetExp08'!BS30</f>
        <v>351050</v>
      </c>
      <c r="AF30" s="170">
        <f>+'[2]SafetyNetExp08'!BT30</f>
        <v>8961</v>
      </c>
      <c r="AG30" s="165"/>
      <c r="AH30" s="169">
        <f>+'[2]SafetyNetExp08'!CB30</f>
        <v>352293</v>
      </c>
      <c r="AI30" s="170">
        <f>+'[2]SafetyNetExp08'!CC30</f>
        <v>8993</v>
      </c>
      <c r="AJ30" s="165"/>
      <c r="AK30" s="169">
        <f>+'[2]SafetyNetExp08'!CK30</f>
        <v>364905</v>
      </c>
      <c r="AL30" s="170">
        <f>+'[2]SafetyNetExp08'!CL30</f>
        <v>9316</v>
      </c>
      <c r="AM30" s="165"/>
      <c r="AN30" s="169">
        <f>+'[2]SafetyNetExp08'!CT30</f>
        <v>358809</v>
      </c>
      <c r="AO30" s="170">
        <f>+'[2]SafetyNetExp08'!CU30</f>
        <v>9159</v>
      </c>
      <c r="AP30" s="165"/>
      <c r="AQ30" s="169">
        <f>+'[2]SafetyNetExp08'!DC30</f>
        <v>365325</v>
      </c>
      <c r="AR30" s="170">
        <f>+'[2]SafetyNetExp08'!DD30</f>
        <v>9326</v>
      </c>
    </row>
    <row r="31" spans="1:44" ht="13.5">
      <c r="A31" s="158" t="s">
        <v>31</v>
      </c>
      <c r="B31" s="158"/>
      <c r="C31" s="167">
        <f t="shared" si="1"/>
        <v>65150</v>
      </c>
      <c r="D31" s="162">
        <f t="shared" si="2"/>
        <v>1666</v>
      </c>
      <c r="E31" s="168">
        <f t="shared" si="3"/>
        <v>66816</v>
      </c>
      <c r="F31" s="162"/>
      <c r="G31" s="167">
        <v>61249</v>
      </c>
      <c r="H31" s="168">
        <f t="shared" si="0"/>
        <v>3901</v>
      </c>
      <c r="I31" s="162"/>
      <c r="J31" s="169">
        <f>+'[2]SafetyNetExp08'!H31</f>
        <v>4851</v>
      </c>
      <c r="K31" s="170">
        <f>+'[2]SafetyNetExp08'!I31</f>
        <v>124</v>
      </c>
      <c r="L31" s="165"/>
      <c r="M31" s="169">
        <f>+'[2]SafetyNetExp08'!Q31</f>
        <v>5547</v>
      </c>
      <c r="N31" s="170">
        <f>+'[2]SafetyNetExp08'!R31</f>
        <v>142</v>
      </c>
      <c r="O31" s="165"/>
      <c r="P31" s="169">
        <f>+'[2]SafetyNetExp08'!Z31</f>
        <v>5197</v>
      </c>
      <c r="Q31" s="170">
        <f>+'[2]SafetyNetExp08'!AA31</f>
        <v>133</v>
      </c>
      <c r="R31" s="165"/>
      <c r="S31" s="169">
        <f>+'[2]SafetyNetExp08'!AI31</f>
        <v>6517</v>
      </c>
      <c r="T31" s="170">
        <f>+'[2]SafetyNetExp08'!AJ31</f>
        <v>167</v>
      </c>
      <c r="U31" s="165"/>
      <c r="V31" s="169">
        <f>+'[2]SafetyNetExp08'!AR31</f>
        <v>6139</v>
      </c>
      <c r="W31" s="170">
        <f>+'[2]SafetyNetExp08'!AS31</f>
        <v>157</v>
      </c>
      <c r="X31" s="165"/>
      <c r="Y31" s="169">
        <f>+'[2]SafetyNetExp08'!BA31</f>
        <v>6157</v>
      </c>
      <c r="Z31" s="170">
        <f>+'[2]SafetyNetExp08'!BB31</f>
        <v>158</v>
      </c>
      <c r="AA31" s="165"/>
      <c r="AB31" s="169">
        <f>+'[2]SafetyNetExp08'!BJ31</f>
        <v>5342</v>
      </c>
      <c r="AC31" s="170">
        <f>+'[2]SafetyNetExp08'!BK31</f>
        <v>136</v>
      </c>
      <c r="AD31" s="165"/>
      <c r="AE31" s="169">
        <f>+'[2]SafetyNetExp08'!BS31</f>
        <v>5342</v>
      </c>
      <c r="AF31" s="170">
        <f>+'[2]SafetyNetExp08'!BT31</f>
        <v>136</v>
      </c>
      <c r="AG31" s="165"/>
      <c r="AH31" s="169">
        <f>+'[2]SafetyNetExp08'!CB31</f>
        <v>4328</v>
      </c>
      <c r="AI31" s="170">
        <f>+'[2]SafetyNetExp08'!CC31</f>
        <v>111</v>
      </c>
      <c r="AJ31" s="165"/>
      <c r="AK31" s="169">
        <f>+'[2]SafetyNetExp08'!CK31</f>
        <v>4376</v>
      </c>
      <c r="AL31" s="170">
        <f>+'[2]SafetyNetExp08'!CL31</f>
        <v>112</v>
      </c>
      <c r="AM31" s="165"/>
      <c r="AN31" s="169">
        <f>+'[2]SafetyNetExp08'!CT31</f>
        <v>5031</v>
      </c>
      <c r="AO31" s="170">
        <f>+'[2]SafetyNetExp08'!CU31</f>
        <v>129</v>
      </c>
      <c r="AP31" s="165"/>
      <c r="AQ31" s="169">
        <f>+'[2]SafetyNetExp08'!DC31</f>
        <v>6323</v>
      </c>
      <c r="AR31" s="170">
        <f>+'[2]SafetyNetExp08'!DD31</f>
        <v>161</v>
      </c>
    </row>
    <row r="32" spans="1:44" ht="13.5">
      <c r="A32" s="158" t="s">
        <v>32</v>
      </c>
      <c r="B32" s="158"/>
      <c r="C32" s="167">
        <f t="shared" si="1"/>
        <v>2549</v>
      </c>
      <c r="D32" s="162">
        <f t="shared" si="2"/>
        <v>64</v>
      </c>
      <c r="E32" s="168">
        <f t="shared" si="3"/>
        <v>2613</v>
      </c>
      <c r="F32" s="162"/>
      <c r="G32" s="167">
        <v>12386</v>
      </c>
      <c r="H32" s="168">
        <f t="shared" si="0"/>
        <v>-9837</v>
      </c>
      <c r="I32" s="162"/>
      <c r="J32" s="169">
        <f>+'[2]SafetyNetExp08'!H32</f>
        <v>672</v>
      </c>
      <c r="K32" s="170">
        <f>+'[2]SafetyNetExp08'!I32</f>
        <v>17</v>
      </c>
      <c r="L32" s="165"/>
      <c r="M32" s="169">
        <f>+'[2]SafetyNetExp08'!Q32</f>
        <v>672</v>
      </c>
      <c r="N32" s="170">
        <f>+'[2]SafetyNetExp08'!R32</f>
        <v>17</v>
      </c>
      <c r="O32" s="165"/>
      <c r="P32" s="169">
        <f>+'[2]SafetyNetExp08'!Z32</f>
        <v>541</v>
      </c>
      <c r="Q32" s="170">
        <f>+'[2]SafetyNetExp08'!AA32</f>
        <v>14</v>
      </c>
      <c r="R32" s="165"/>
      <c r="S32" s="169">
        <f>+'[2]SafetyNetExp08'!AI32</f>
        <v>0</v>
      </c>
      <c r="T32" s="170">
        <f>+'[2]SafetyNetExp08'!AJ32</f>
        <v>0</v>
      </c>
      <c r="U32" s="165"/>
      <c r="V32" s="169">
        <f>+'[2]SafetyNetExp08'!AR32</f>
        <v>0</v>
      </c>
      <c r="W32" s="170">
        <f>+'[2]SafetyNetExp08'!AS32</f>
        <v>0</v>
      </c>
      <c r="X32" s="165"/>
      <c r="Y32" s="169">
        <f>+'[2]SafetyNetExp08'!BA32</f>
        <v>0</v>
      </c>
      <c r="Z32" s="170">
        <f>+'[2]SafetyNetExp08'!BB32</f>
        <v>0</v>
      </c>
      <c r="AA32" s="165"/>
      <c r="AB32" s="169">
        <f>+'[2]SafetyNetExp08'!BJ32</f>
        <v>0</v>
      </c>
      <c r="AC32" s="170">
        <f>+'[2]SafetyNetExp08'!BK32</f>
        <v>0</v>
      </c>
      <c r="AD32" s="165"/>
      <c r="AE32" s="169">
        <f>+'[2]SafetyNetExp08'!BS32</f>
        <v>0</v>
      </c>
      <c r="AF32" s="170">
        <f>+'[2]SafetyNetExp08'!BT32</f>
        <v>0</v>
      </c>
      <c r="AG32" s="165"/>
      <c r="AH32" s="169">
        <f>+'[2]SafetyNetExp08'!CB32</f>
        <v>0</v>
      </c>
      <c r="AI32" s="170">
        <f>+'[2]SafetyNetExp08'!CC32</f>
        <v>0</v>
      </c>
      <c r="AJ32" s="165"/>
      <c r="AK32" s="169">
        <f>+'[2]SafetyNetExp08'!CK32</f>
        <v>0</v>
      </c>
      <c r="AL32" s="170">
        <f>+'[2]SafetyNetExp08'!CL32</f>
        <v>0</v>
      </c>
      <c r="AM32" s="165"/>
      <c r="AN32" s="169">
        <f>+'[2]SafetyNetExp08'!CT32</f>
        <v>332</v>
      </c>
      <c r="AO32" s="170">
        <f>+'[2]SafetyNetExp08'!CU32</f>
        <v>8</v>
      </c>
      <c r="AP32" s="165"/>
      <c r="AQ32" s="169">
        <f>+'[2]SafetyNetExp08'!DC32</f>
        <v>332</v>
      </c>
      <c r="AR32" s="170">
        <f>+'[2]SafetyNetExp08'!DD32</f>
        <v>8</v>
      </c>
    </row>
    <row r="33" spans="1:44" ht="13.5">
      <c r="A33" s="158" t="s">
        <v>33</v>
      </c>
      <c r="B33" s="158"/>
      <c r="C33" s="167">
        <f t="shared" si="1"/>
        <v>1192093</v>
      </c>
      <c r="D33" s="162">
        <f t="shared" si="2"/>
        <v>30431</v>
      </c>
      <c r="E33" s="168">
        <f t="shared" si="3"/>
        <v>1222524</v>
      </c>
      <c r="F33" s="162"/>
      <c r="G33" s="167">
        <v>1012780</v>
      </c>
      <c r="H33" s="168">
        <f t="shared" si="0"/>
        <v>179313</v>
      </c>
      <c r="I33" s="162"/>
      <c r="J33" s="169">
        <f>+'[2]SafetyNetExp08'!H33</f>
        <v>93290</v>
      </c>
      <c r="K33" s="170">
        <f>+'[2]SafetyNetExp08'!I33</f>
        <v>2382</v>
      </c>
      <c r="L33" s="165"/>
      <c r="M33" s="169">
        <f>+'[2]SafetyNetExp08'!Q33</f>
        <v>96422</v>
      </c>
      <c r="N33" s="170">
        <f>+'[2]SafetyNetExp08'!R33</f>
        <v>2461</v>
      </c>
      <c r="O33" s="165"/>
      <c r="P33" s="169">
        <f>+'[2]SafetyNetExp08'!Z33</f>
        <v>95054</v>
      </c>
      <c r="Q33" s="170">
        <f>+'[2]SafetyNetExp08'!AA33</f>
        <v>2426</v>
      </c>
      <c r="R33" s="165"/>
      <c r="S33" s="169">
        <f>+'[2]SafetyNetExp08'!AI33</f>
        <v>97029</v>
      </c>
      <c r="T33" s="170">
        <f>+'[2]SafetyNetExp08'!AJ33</f>
        <v>2477</v>
      </c>
      <c r="U33" s="165"/>
      <c r="V33" s="169">
        <f>+'[2]SafetyNetExp08'!AR33</f>
        <v>89160</v>
      </c>
      <c r="W33" s="170">
        <f>+'[2]SafetyNetExp08'!AS33</f>
        <v>2276</v>
      </c>
      <c r="X33" s="165"/>
      <c r="Y33" s="169">
        <f>+'[2]SafetyNetExp08'!BA33</f>
        <v>94604</v>
      </c>
      <c r="Z33" s="170">
        <f>+'[2]SafetyNetExp08'!BB33</f>
        <v>2415</v>
      </c>
      <c r="AA33" s="165"/>
      <c r="AB33" s="169">
        <f>+'[2]SafetyNetExp08'!BJ33</f>
        <v>97465</v>
      </c>
      <c r="AC33" s="170">
        <f>+'[2]SafetyNetExp08'!BK33</f>
        <v>2488</v>
      </c>
      <c r="AD33" s="165"/>
      <c r="AE33" s="169">
        <f>+'[2]SafetyNetExp08'!BS33</f>
        <v>103579</v>
      </c>
      <c r="AF33" s="170">
        <f>+'[2]SafetyNetExp08'!BT33</f>
        <v>2644</v>
      </c>
      <c r="AG33" s="165"/>
      <c r="AH33" s="169">
        <f>+'[2]SafetyNetExp08'!CB33</f>
        <v>104567</v>
      </c>
      <c r="AI33" s="170">
        <f>+'[2]SafetyNetExp08'!CC33</f>
        <v>2669</v>
      </c>
      <c r="AJ33" s="165"/>
      <c r="AK33" s="169">
        <f>+'[2]SafetyNetExp08'!CK33</f>
        <v>106844</v>
      </c>
      <c r="AL33" s="170">
        <f>+'[2]SafetyNetExp08'!CL33</f>
        <v>2728</v>
      </c>
      <c r="AM33" s="165"/>
      <c r="AN33" s="169">
        <f>+'[2]SafetyNetExp08'!CT33</f>
        <v>107045</v>
      </c>
      <c r="AO33" s="170">
        <f>+'[2]SafetyNetExp08'!CU33</f>
        <v>2733</v>
      </c>
      <c r="AP33" s="165"/>
      <c r="AQ33" s="169">
        <f>+'[2]SafetyNetExp08'!DC33</f>
        <v>107034</v>
      </c>
      <c r="AR33" s="170">
        <f>+'[2]SafetyNetExp08'!DD33</f>
        <v>2732</v>
      </c>
    </row>
    <row r="34" spans="1:44" ht="13.5">
      <c r="A34" s="158" t="s">
        <v>34</v>
      </c>
      <c r="B34" s="158"/>
      <c r="C34" s="167">
        <f t="shared" si="1"/>
        <v>148890</v>
      </c>
      <c r="D34" s="162">
        <f t="shared" si="2"/>
        <v>3803</v>
      </c>
      <c r="E34" s="168">
        <f t="shared" si="3"/>
        <v>152693</v>
      </c>
      <c r="F34" s="162"/>
      <c r="G34" s="167">
        <v>112368</v>
      </c>
      <c r="H34" s="168">
        <f t="shared" si="0"/>
        <v>36522</v>
      </c>
      <c r="I34" s="162"/>
      <c r="J34" s="169">
        <f>+'[2]SafetyNetExp08'!H34</f>
        <v>11611</v>
      </c>
      <c r="K34" s="170">
        <f>+'[2]SafetyNetExp08'!I34</f>
        <v>297</v>
      </c>
      <c r="L34" s="165"/>
      <c r="M34" s="169">
        <f>+'[2]SafetyNetExp08'!Q34</f>
        <v>11384</v>
      </c>
      <c r="N34" s="170">
        <f>+'[2]SafetyNetExp08'!R34</f>
        <v>291</v>
      </c>
      <c r="O34" s="165"/>
      <c r="P34" s="169">
        <f>+'[2]SafetyNetExp08'!Z34</f>
        <v>10254</v>
      </c>
      <c r="Q34" s="170">
        <f>+'[2]SafetyNetExp08'!AA34</f>
        <v>262</v>
      </c>
      <c r="R34" s="165"/>
      <c r="S34" s="169">
        <f>+'[2]SafetyNetExp08'!AI34</f>
        <v>11949</v>
      </c>
      <c r="T34" s="170">
        <f>+'[2]SafetyNetExp08'!AJ34</f>
        <v>305</v>
      </c>
      <c r="U34" s="165"/>
      <c r="V34" s="169">
        <f>+'[2]SafetyNetExp08'!AR34</f>
        <v>12257</v>
      </c>
      <c r="W34" s="170">
        <f>+'[2]SafetyNetExp08'!AS34</f>
        <v>313</v>
      </c>
      <c r="X34" s="165"/>
      <c r="Y34" s="169">
        <f>+'[2]SafetyNetExp08'!BA34</f>
        <v>12680</v>
      </c>
      <c r="Z34" s="170">
        <f>+'[2]SafetyNetExp08'!BB34</f>
        <v>324</v>
      </c>
      <c r="AA34" s="165"/>
      <c r="AB34" s="169">
        <f>+'[2]SafetyNetExp08'!BJ34</f>
        <v>14942</v>
      </c>
      <c r="AC34" s="170">
        <f>+'[2]SafetyNetExp08'!BK34</f>
        <v>381</v>
      </c>
      <c r="AD34" s="165"/>
      <c r="AE34" s="169">
        <f>+'[2]SafetyNetExp08'!BS34</f>
        <v>13493</v>
      </c>
      <c r="AF34" s="170">
        <f>+'[2]SafetyNetExp08'!BT34</f>
        <v>344</v>
      </c>
      <c r="AG34" s="165"/>
      <c r="AH34" s="169">
        <f>+'[2]SafetyNetExp08'!CB34</f>
        <v>12167</v>
      </c>
      <c r="AI34" s="170">
        <f>+'[2]SafetyNetExp08'!CC34</f>
        <v>311</v>
      </c>
      <c r="AJ34" s="165"/>
      <c r="AK34" s="169">
        <f>+'[2]SafetyNetExp08'!CK34</f>
        <v>12873</v>
      </c>
      <c r="AL34" s="170">
        <f>+'[2]SafetyNetExp08'!CL34</f>
        <v>329</v>
      </c>
      <c r="AM34" s="165"/>
      <c r="AN34" s="169">
        <f>+'[2]SafetyNetExp08'!CT34</f>
        <v>12527</v>
      </c>
      <c r="AO34" s="170">
        <f>+'[2]SafetyNetExp08'!CU34</f>
        <v>320</v>
      </c>
      <c r="AP34" s="165"/>
      <c r="AQ34" s="169">
        <f>+'[2]SafetyNetExp08'!DC34</f>
        <v>12753</v>
      </c>
      <c r="AR34" s="170">
        <f>+'[2]SafetyNetExp08'!DD34</f>
        <v>326</v>
      </c>
    </row>
    <row r="35" spans="1:44" ht="13.5">
      <c r="A35" s="158" t="s">
        <v>35</v>
      </c>
      <c r="B35" s="158"/>
      <c r="C35" s="167">
        <f t="shared" si="1"/>
        <v>158006</v>
      </c>
      <c r="D35" s="162">
        <f t="shared" si="2"/>
        <v>4033</v>
      </c>
      <c r="E35" s="168">
        <f t="shared" si="3"/>
        <v>162039</v>
      </c>
      <c r="F35" s="162"/>
      <c r="G35" s="167">
        <v>117848</v>
      </c>
      <c r="H35" s="168">
        <f t="shared" si="0"/>
        <v>40158</v>
      </c>
      <c r="I35" s="162"/>
      <c r="J35" s="169">
        <f>+'[2]SafetyNetExp08'!H35</f>
        <v>12364</v>
      </c>
      <c r="K35" s="170">
        <f>+'[2]SafetyNetExp08'!I35</f>
        <v>316</v>
      </c>
      <c r="L35" s="165"/>
      <c r="M35" s="169">
        <f>+'[2]SafetyNetExp08'!Q35</f>
        <v>10929</v>
      </c>
      <c r="N35" s="170">
        <f>+'[2]SafetyNetExp08'!R35</f>
        <v>279</v>
      </c>
      <c r="O35" s="165"/>
      <c r="P35" s="169">
        <f>+'[2]SafetyNetExp08'!Z35</f>
        <v>12439</v>
      </c>
      <c r="Q35" s="170">
        <f>+'[2]SafetyNetExp08'!AA35</f>
        <v>317</v>
      </c>
      <c r="R35" s="165"/>
      <c r="S35" s="169">
        <f>+'[2]SafetyNetExp08'!AI35</f>
        <v>14997</v>
      </c>
      <c r="T35" s="170">
        <f>+'[2]SafetyNetExp08'!AJ35</f>
        <v>383</v>
      </c>
      <c r="U35" s="165"/>
      <c r="V35" s="169">
        <f>+'[2]SafetyNetExp08'!AR35</f>
        <v>13579</v>
      </c>
      <c r="W35" s="170">
        <f>+'[2]SafetyNetExp08'!AS35</f>
        <v>347</v>
      </c>
      <c r="X35" s="165"/>
      <c r="Y35" s="169">
        <f>+'[2]SafetyNetExp08'!BA35</f>
        <v>12449</v>
      </c>
      <c r="Z35" s="170">
        <f>+'[2]SafetyNetExp08'!BB35</f>
        <v>318</v>
      </c>
      <c r="AA35" s="165"/>
      <c r="AB35" s="169">
        <f>+'[2]SafetyNetExp08'!BJ35</f>
        <v>12620</v>
      </c>
      <c r="AC35" s="170">
        <f>+'[2]SafetyNetExp08'!BK35</f>
        <v>322</v>
      </c>
      <c r="AD35" s="165"/>
      <c r="AE35" s="169">
        <f>+'[2]SafetyNetExp08'!BS35</f>
        <v>11987</v>
      </c>
      <c r="AF35" s="170">
        <f>+'[2]SafetyNetExp08'!BT35</f>
        <v>306</v>
      </c>
      <c r="AG35" s="165"/>
      <c r="AH35" s="169">
        <f>+'[2]SafetyNetExp08'!CB35</f>
        <v>12083</v>
      </c>
      <c r="AI35" s="170">
        <f>+'[2]SafetyNetExp08'!CC35</f>
        <v>308</v>
      </c>
      <c r="AJ35" s="165"/>
      <c r="AK35" s="169">
        <f>+'[2]SafetyNetExp08'!CK35</f>
        <v>14653</v>
      </c>
      <c r="AL35" s="170">
        <f>+'[2]SafetyNetExp08'!CL35</f>
        <v>374</v>
      </c>
      <c r="AM35" s="165"/>
      <c r="AN35" s="169">
        <f>+'[2]SafetyNetExp08'!CT35</f>
        <v>14505</v>
      </c>
      <c r="AO35" s="170">
        <f>+'[2]SafetyNetExp08'!CU35</f>
        <v>370</v>
      </c>
      <c r="AP35" s="165"/>
      <c r="AQ35" s="169">
        <f>+'[2]SafetyNetExp08'!DC35</f>
        <v>15401</v>
      </c>
      <c r="AR35" s="170">
        <f>+'[2]SafetyNetExp08'!DD35</f>
        <v>393</v>
      </c>
    </row>
    <row r="36" spans="1:44" ht="13.5">
      <c r="A36" s="158" t="s">
        <v>36</v>
      </c>
      <c r="B36" s="158"/>
      <c r="C36" s="167">
        <f t="shared" si="1"/>
        <v>5290000</v>
      </c>
      <c r="D36" s="162">
        <f t="shared" si="2"/>
        <v>134986</v>
      </c>
      <c r="E36" s="168">
        <f t="shared" si="3"/>
        <v>5424986</v>
      </c>
      <c r="F36" s="162"/>
      <c r="G36" s="167">
        <v>5216453</v>
      </c>
      <c r="H36" s="168">
        <f t="shared" si="0"/>
        <v>73547</v>
      </c>
      <c r="I36" s="162"/>
      <c r="J36" s="169">
        <f>+'[2]SafetyNetExp08'!H36</f>
        <v>438998</v>
      </c>
      <c r="K36" s="170">
        <f>+'[2]SafetyNetExp08'!I36</f>
        <v>11201</v>
      </c>
      <c r="L36" s="165"/>
      <c r="M36" s="169">
        <f>+'[2]SafetyNetExp08'!Q36</f>
        <v>439859</v>
      </c>
      <c r="N36" s="170">
        <f>+'[2]SafetyNetExp08'!R36</f>
        <v>11224</v>
      </c>
      <c r="O36" s="165"/>
      <c r="P36" s="169">
        <f>+'[2]SafetyNetExp08'!Z36</f>
        <v>425628</v>
      </c>
      <c r="Q36" s="170">
        <f>+'[2]SafetyNetExp08'!AA36</f>
        <v>10859</v>
      </c>
      <c r="R36" s="165"/>
      <c r="S36" s="169">
        <f>+'[2]SafetyNetExp08'!AI36</f>
        <v>434333</v>
      </c>
      <c r="T36" s="170">
        <f>+'[2]SafetyNetExp08'!AJ36</f>
        <v>11081</v>
      </c>
      <c r="U36" s="165"/>
      <c r="V36" s="169">
        <f>+'[2]SafetyNetExp08'!AR36</f>
        <v>435054</v>
      </c>
      <c r="W36" s="170">
        <f>+'[2]SafetyNetExp08'!AS36</f>
        <v>11101</v>
      </c>
      <c r="X36" s="165"/>
      <c r="Y36" s="169">
        <f>+'[2]SafetyNetExp08'!BA36</f>
        <v>447874</v>
      </c>
      <c r="Z36" s="170">
        <f>+'[2]SafetyNetExp08'!BB36</f>
        <v>11429</v>
      </c>
      <c r="AA36" s="165"/>
      <c r="AB36" s="169">
        <f>+'[2]SafetyNetExp08'!BJ36</f>
        <v>440768</v>
      </c>
      <c r="AC36" s="170">
        <f>+'[2]SafetyNetExp08'!BK36</f>
        <v>11247</v>
      </c>
      <c r="AD36" s="165"/>
      <c r="AE36" s="169">
        <f>+'[2]SafetyNetExp08'!BS36</f>
        <v>437637</v>
      </c>
      <c r="AF36" s="170">
        <f>+'[2]SafetyNetExp08'!BT36</f>
        <v>11168</v>
      </c>
      <c r="AG36" s="165"/>
      <c r="AH36" s="169">
        <f>+'[2]SafetyNetExp08'!CB36</f>
        <v>453636</v>
      </c>
      <c r="AI36" s="170">
        <f>+'[2]SafetyNetExp08'!CC36</f>
        <v>11578</v>
      </c>
      <c r="AJ36" s="165"/>
      <c r="AK36" s="169">
        <f>+'[2]SafetyNetExp08'!CK36</f>
        <v>430681</v>
      </c>
      <c r="AL36" s="170">
        <f>+'[2]SafetyNetExp08'!CL36</f>
        <v>10989</v>
      </c>
      <c r="AM36" s="165"/>
      <c r="AN36" s="169">
        <f>+'[2]SafetyNetExp08'!CT36</f>
        <v>456567</v>
      </c>
      <c r="AO36" s="170">
        <f>+'[2]SafetyNetExp08'!CU36</f>
        <v>11652</v>
      </c>
      <c r="AP36" s="165"/>
      <c r="AQ36" s="169">
        <f>+'[2]SafetyNetExp08'!DC36</f>
        <v>448965</v>
      </c>
      <c r="AR36" s="170">
        <f>+'[2]SafetyNetExp08'!DD36</f>
        <v>11457</v>
      </c>
    </row>
    <row r="37" spans="1:44" ht="13.5">
      <c r="A37" s="158" t="s">
        <v>37</v>
      </c>
      <c r="B37" s="158"/>
      <c r="C37" s="167">
        <f t="shared" si="1"/>
        <v>644574</v>
      </c>
      <c r="D37" s="162">
        <f t="shared" si="2"/>
        <v>16456</v>
      </c>
      <c r="E37" s="168">
        <f t="shared" si="3"/>
        <v>661030</v>
      </c>
      <c r="F37" s="162"/>
      <c r="G37" s="167">
        <v>529605</v>
      </c>
      <c r="H37" s="168">
        <f t="shared" si="0"/>
        <v>114969</v>
      </c>
      <c r="I37" s="162"/>
      <c r="J37" s="169">
        <f>+'[2]SafetyNetExp08'!H37</f>
        <v>56879</v>
      </c>
      <c r="K37" s="170">
        <f>+'[2]SafetyNetExp08'!I37</f>
        <v>1452</v>
      </c>
      <c r="L37" s="165"/>
      <c r="M37" s="169">
        <f>+'[2]SafetyNetExp08'!Q37</f>
        <v>48931</v>
      </c>
      <c r="N37" s="170">
        <f>+'[2]SafetyNetExp08'!R37</f>
        <v>1249</v>
      </c>
      <c r="O37" s="165"/>
      <c r="P37" s="169">
        <f>+'[2]SafetyNetExp08'!Z37</f>
        <v>47905</v>
      </c>
      <c r="Q37" s="170">
        <f>+'[2]SafetyNetExp08'!AA37</f>
        <v>1222</v>
      </c>
      <c r="R37" s="165"/>
      <c r="S37" s="169">
        <f>+'[2]SafetyNetExp08'!AI37</f>
        <v>46469</v>
      </c>
      <c r="T37" s="170">
        <f>+'[2]SafetyNetExp08'!AJ37</f>
        <v>1186</v>
      </c>
      <c r="U37" s="165"/>
      <c r="V37" s="169">
        <f>+'[2]SafetyNetExp08'!AR37</f>
        <v>54452</v>
      </c>
      <c r="W37" s="170">
        <f>+'[2]SafetyNetExp08'!AS37</f>
        <v>1391</v>
      </c>
      <c r="X37" s="165"/>
      <c r="Y37" s="169">
        <f>+'[2]SafetyNetExp08'!BA37</f>
        <v>53183</v>
      </c>
      <c r="Z37" s="170">
        <f>+'[2]SafetyNetExp08'!BB37</f>
        <v>1358</v>
      </c>
      <c r="AA37" s="165"/>
      <c r="AB37" s="169">
        <f>+'[2]SafetyNetExp08'!BJ37</f>
        <v>59482</v>
      </c>
      <c r="AC37" s="170">
        <f>+'[2]SafetyNetExp08'!BK37</f>
        <v>1519</v>
      </c>
      <c r="AD37" s="165"/>
      <c r="AE37" s="169">
        <f>+'[2]SafetyNetExp08'!BS37</f>
        <v>54999</v>
      </c>
      <c r="AF37" s="170">
        <f>+'[2]SafetyNetExp08'!BT37</f>
        <v>1404</v>
      </c>
      <c r="AG37" s="165"/>
      <c r="AH37" s="169">
        <f>+'[2]SafetyNetExp08'!CB37</f>
        <v>52332</v>
      </c>
      <c r="AI37" s="170">
        <f>+'[2]SafetyNetExp08'!CC37</f>
        <v>1336</v>
      </c>
      <c r="AJ37" s="165"/>
      <c r="AK37" s="169">
        <f>+'[2]SafetyNetExp08'!CK37</f>
        <v>55158</v>
      </c>
      <c r="AL37" s="170">
        <f>+'[2]SafetyNetExp08'!CL37</f>
        <v>1408</v>
      </c>
      <c r="AM37" s="165"/>
      <c r="AN37" s="169">
        <f>+'[2]SafetyNetExp08'!CT37</f>
        <v>46290</v>
      </c>
      <c r="AO37" s="170">
        <f>+'[2]SafetyNetExp08'!CU37</f>
        <v>1181</v>
      </c>
      <c r="AP37" s="165"/>
      <c r="AQ37" s="169">
        <f>+'[2]SafetyNetExp08'!DC37</f>
        <v>68494</v>
      </c>
      <c r="AR37" s="170">
        <f>+'[2]SafetyNetExp08'!DD37</f>
        <v>1750</v>
      </c>
    </row>
    <row r="38" spans="1:44" ht="13.5">
      <c r="A38" s="158" t="s">
        <v>38</v>
      </c>
      <c r="B38" s="158"/>
      <c r="C38" s="167">
        <f t="shared" si="1"/>
        <v>38066</v>
      </c>
      <c r="D38" s="162">
        <f t="shared" si="2"/>
        <v>969</v>
      </c>
      <c r="E38" s="168">
        <f t="shared" si="3"/>
        <v>39035</v>
      </c>
      <c r="F38" s="162"/>
      <c r="G38" s="167">
        <v>31032</v>
      </c>
      <c r="H38" s="168">
        <f t="shared" si="0"/>
        <v>7034</v>
      </c>
      <c r="I38" s="162"/>
      <c r="J38" s="169">
        <f>+'[2]SafetyNetExp08'!H38</f>
        <v>2730</v>
      </c>
      <c r="K38" s="170">
        <f>+'[2]SafetyNetExp08'!I38</f>
        <v>70</v>
      </c>
      <c r="L38" s="165"/>
      <c r="M38" s="169">
        <f>+'[2]SafetyNetExp08'!Q38</f>
        <v>2187</v>
      </c>
      <c r="N38" s="170">
        <f>+'[2]SafetyNetExp08'!R38</f>
        <v>55</v>
      </c>
      <c r="O38" s="165"/>
      <c r="P38" s="169">
        <f>+'[2]SafetyNetExp08'!Z38</f>
        <v>2591</v>
      </c>
      <c r="Q38" s="170">
        <f>+'[2]SafetyNetExp08'!AA38</f>
        <v>66</v>
      </c>
      <c r="R38" s="165"/>
      <c r="S38" s="169">
        <f>+'[2]SafetyNetExp08'!AI38</f>
        <v>2989</v>
      </c>
      <c r="T38" s="170">
        <f>+'[2]SafetyNetExp08'!AJ38</f>
        <v>76</v>
      </c>
      <c r="U38" s="165"/>
      <c r="V38" s="169">
        <f>+'[2]SafetyNetExp08'!AR38</f>
        <v>3553</v>
      </c>
      <c r="W38" s="170">
        <f>+'[2]SafetyNetExp08'!AS38</f>
        <v>91</v>
      </c>
      <c r="X38" s="165"/>
      <c r="Y38" s="169">
        <f>+'[2]SafetyNetExp08'!BA38</f>
        <v>2795</v>
      </c>
      <c r="Z38" s="170">
        <f>+'[2]SafetyNetExp08'!BB38</f>
        <v>71</v>
      </c>
      <c r="AA38" s="165"/>
      <c r="AB38" s="169">
        <f>+'[2]SafetyNetExp08'!BJ38</f>
        <v>2559</v>
      </c>
      <c r="AC38" s="170">
        <f>+'[2]SafetyNetExp08'!BK38</f>
        <v>65</v>
      </c>
      <c r="AD38" s="165"/>
      <c r="AE38" s="169">
        <f>+'[2]SafetyNetExp08'!BS38</f>
        <v>3197</v>
      </c>
      <c r="AF38" s="170">
        <f>+'[2]SafetyNetExp08'!BT38</f>
        <v>81</v>
      </c>
      <c r="AG38" s="165"/>
      <c r="AH38" s="169">
        <f>+'[2]SafetyNetExp08'!CB38</f>
        <v>2869</v>
      </c>
      <c r="AI38" s="170">
        <f>+'[2]SafetyNetExp08'!CC38</f>
        <v>73</v>
      </c>
      <c r="AJ38" s="165"/>
      <c r="AK38" s="169">
        <f>+'[2]SafetyNetExp08'!CK38</f>
        <v>4075</v>
      </c>
      <c r="AL38" s="170">
        <f>+'[2]SafetyNetExp08'!CL38</f>
        <v>104</v>
      </c>
      <c r="AM38" s="165"/>
      <c r="AN38" s="169">
        <f>+'[2]SafetyNetExp08'!CT38</f>
        <v>4945</v>
      </c>
      <c r="AO38" s="170">
        <f>+'[2]SafetyNetExp08'!CU38</f>
        <v>126</v>
      </c>
      <c r="AP38" s="165"/>
      <c r="AQ38" s="169">
        <f>+'[2]SafetyNetExp08'!DC38</f>
        <v>3576</v>
      </c>
      <c r="AR38" s="170">
        <f>+'[2]SafetyNetExp08'!DD38</f>
        <v>91</v>
      </c>
    </row>
    <row r="39" spans="1:44" ht="13.5">
      <c r="A39" s="158" t="s">
        <v>39</v>
      </c>
      <c r="B39" s="158"/>
      <c r="C39" s="167">
        <f t="shared" si="1"/>
        <v>10282084</v>
      </c>
      <c r="D39" s="162">
        <f t="shared" si="2"/>
        <v>262504</v>
      </c>
      <c r="E39" s="168">
        <f t="shared" si="3"/>
        <v>10544588</v>
      </c>
      <c r="F39" s="162"/>
      <c r="G39" s="167">
        <v>8726628</v>
      </c>
      <c r="H39" s="168">
        <f aca="true" t="shared" si="4" ref="H39:H64">C39-G39</f>
        <v>1555456</v>
      </c>
      <c r="I39" s="162"/>
      <c r="J39" s="169">
        <f>+'[2]SafetyNetExp08'!H39</f>
        <v>798197</v>
      </c>
      <c r="K39" s="170">
        <f>+'[2]SafetyNetExp08'!I39</f>
        <v>20378</v>
      </c>
      <c r="L39" s="165"/>
      <c r="M39" s="169">
        <f>+'[2]SafetyNetExp08'!Q39</f>
        <v>800390</v>
      </c>
      <c r="N39" s="170">
        <f>+'[2]SafetyNetExp08'!R39</f>
        <v>20434</v>
      </c>
      <c r="O39" s="165"/>
      <c r="P39" s="169">
        <f>+'[2]SafetyNetExp08'!Z39</f>
        <v>819865</v>
      </c>
      <c r="Q39" s="170">
        <f>+'[2]SafetyNetExp08'!AA39</f>
        <v>20931</v>
      </c>
      <c r="R39" s="165"/>
      <c r="S39" s="169">
        <f>+'[2]SafetyNetExp08'!AI39</f>
        <v>825716</v>
      </c>
      <c r="T39" s="170">
        <f>+'[2]SafetyNetExp08'!AJ39</f>
        <v>21081</v>
      </c>
      <c r="U39" s="165"/>
      <c r="V39" s="169">
        <f>+'[2]SafetyNetExp08'!AR39</f>
        <v>841072</v>
      </c>
      <c r="W39" s="170">
        <f>+'[2]SafetyNetExp08'!AS39</f>
        <v>21472</v>
      </c>
      <c r="X39" s="165"/>
      <c r="Y39" s="169">
        <f>+'[2]SafetyNetExp08'!BA39</f>
        <v>857914</v>
      </c>
      <c r="Z39" s="170">
        <f>+'[2]SafetyNetExp08'!BB39</f>
        <v>21902</v>
      </c>
      <c r="AA39" s="165"/>
      <c r="AB39" s="169">
        <f>+'[2]SafetyNetExp08'!BJ39</f>
        <v>851730</v>
      </c>
      <c r="AC39" s="170">
        <f>+'[2]SafetyNetExp08'!BK39</f>
        <v>21746</v>
      </c>
      <c r="AD39" s="165"/>
      <c r="AE39" s="169">
        <f>+'[2]SafetyNetExp08'!BS39</f>
        <v>857725</v>
      </c>
      <c r="AF39" s="170">
        <f>+'[2]SafetyNetExp08'!BT39</f>
        <v>21899</v>
      </c>
      <c r="AG39" s="165"/>
      <c r="AH39" s="169">
        <f>+'[2]SafetyNetExp08'!CB39</f>
        <v>874996</v>
      </c>
      <c r="AI39" s="170">
        <f>+'[2]SafetyNetExp08'!CC39</f>
        <v>22338</v>
      </c>
      <c r="AJ39" s="165"/>
      <c r="AK39" s="169">
        <f>+'[2]SafetyNetExp08'!CK39</f>
        <v>890842</v>
      </c>
      <c r="AL39" s="170">
        <f>+'[2]SafetyNetExp08'!CL39</f>
        <v>22743</v>
      </c>
      <c r="AM39" s="165"/>
      <c r="AN39" s="169">
        <f>+'[2]SafetyNetExp08'!CT39</f>
        <v>921212</v>
      </c>
      <c r="AO39" s="170">
        <f>+'[2]SafetyNetExp08'!CU39</f>
        <v>23519</v>
      </c>
      <c r="AP39" s="165"/>
      <c r="AQ39" s="169">
        <f>+'[2]SafetyNetExp08'!DC39</f>
        <v>942425</v>
      </c>
      <c r="AR39" s="170">
        <f>+'[2]SafetyNetExp08'!DD39</f>
        <v>24061</v>
      </c>
    </row>
    <row r="40" spans="1:44" ht="13.5">
      <c r="A40" s="158" t="s">
        <v>40</v>
      </c>
      <c r="B40" s="158"/>
      <c r="C40" s="167">
        <f t="shared" si="1"/>
        <v>26349085</v>
      </c>
      <c r="D40" s="162">
        <f t="shared" si="2"/>
        <v>672464</v>
      </c>
      <c r="E40" s="168">
        <f t="shared" si="3"/>
        <v>27021549</v>
      </c>
      <c r="F40" s="162"/>
      <c r="G40" s="167">
        <v>26497670</v>
      </c>
      <c r="H40" s="168">
        <f t="shared" si="4"/>
        <v>-148585</v>
      </c>
      <c r="I40" s="162"/>
      <c r="J40" s="169">
        <f>+'[2]SafetyNetExp08'!H40</f>
        <v>2130742</v>
      </c>
      <c r="K40" s="170">
        <f>+'[2]SafetyNetExp08'!I40</f>
        <v>54378</v>
      </c>
      <c r="L40" s="165"/>
      <c r="M40" s="169">
        <f>+'[2]SafetyNetExp08'!Q40</f>
        <v>2132864</v>
      </c>
      <c r="N40" s="170">
        <f>+'[2]SafetyNetExp08'!R40</f>
        <v>54432</v>
      </c>
      <c r="O40" s="165"/>
      <c r="P40" s="169">
        <f>+'[2]SafetyNetExp08'!Z40</f>
        <v>2143371</v>
      </c>
      <c r="Q40" s="170">
        <f>+'[2]SafetyNetExp08'!AA40</f>
        <v>54701</v>
      </c>
      <c r="R40" s="165"/>
      <c r="S40" s="169">
        <f>+'[2]SafetyNetExp08'!AI40</f>
        <v>2129885</v>
      </c>
      <c r="T40" s="170">
        <f>+'[2]SafetyNetExp08'!AJ40</f>
        <v>54354</v>
      </c>
      <c r="U40" s="165"/>
      <c r="V40" s="169">
        <f>+'[2]SafetyNetExp08'!AR40</f>
        <v>2199245</v>
      </c>
      <c r="W40" s="170">
        <f>+'[2]SafetyNetExp08'!AS40</f>
        <v>56131</v>
      </c>
      <c r="X40" s="165"/>
      <c r="Y40" s="169">
        <f>+'[2]SafetyNetExp08'!BA40</f>
        <v>2183896</v>
      </c>
      <c r="Z40" s="170">
        <f>+'[2]SafetyNetExp08'!BB40</f>
        <v>55734</v>
      </c>
      <c r="AA40" s="165"/>
      <c r="AB40" s="169">
        <f>+'[2]SafetyNetExp08'!BJ40</f>
        <v>2194305</v>
      </c>
      <c r="AC40" s="170">
        <f>+'[2]SafetyNetExp08'!BK40</f>
        <v>56002</v>
      </c>
      <c r="AD40" s="165"/>
      <c r="AE40" s="169">
        <f>+'[2]SafetyNetExp08'!BS40</f>
        <v>2193973</v>
      </c>
      <c r="AF40" s="170">
        <f>+'[2]SafetyNetExp08'!BT40</f>
        <v>55993</v>
      </c>
      <c r="AG40" s="165"/>
      <c r="AH40" s="169">
        <f>+'[2]SafetyNetExp08'!CB40</f>
        <v>2217329</v>
      </c>
      <c r="AI40" s="170">
        <f>+'[2]SafetyNetExp08'!CC40</f>
        <v>56590</v>
      </c>
      <c r="AJ40" s="165"/>
      <c r="AK40" s="169">
        <f>+'[2]SafetyNetExp08'!CK40</f>
        <v>2314575</v>
      </c>
      <c r="AL40" s="170">
        <f>+'[2]SafetyNetExp08'!CL40</f>
        <v>59080</v>
      </c>
      <c r="AM40" s="165"/>
      <c r="AN40" s="169">
        <f>+'[2]SafetyNetExp08'!CT40</f>
        <v>2229648</v>
      </c>
      <c r="AO40" s="170">
        <f>+'[2]SafetyNetExp08'!CU40</f>
        <v>56899</v>
      </c>
      <c r="AP40" s="165"/>
      <c r="AQ40" s="169">
        <f>+'[2]SafetyNetExp08'!DC40</f>
        <v>2279252</v>
      </c>
      <c r="AR40" s="170">
        <f>+'[2]SafetyNetExp08'!DD40</f>
        <v>58170</v>
      </c>
    </row>
    <row r="41" spans="1:44" ht="13.5">
      <c r="A41" s="158" t="s">
        <v>41</v>
      </c>
      <c r="B41" s="158"/>
      <c r="C41" s="167">
        <f t="shared" si="1"/>
        <v>350036</v>
      </c>
      <c r="D41" s="162">
        <f t="shared" si="2"/>
        <v>8928</v>
      </c>
      <c r="E41" s="168">
        <f t="shared" si="3"/>
        <v>358964</v>
      </c>
      <c r="F41" s="162"/>
      <c r="G41" s="167">
        <v>257474</v>
      </c>
      <c r="H41" s="168">
        <f t="shared" si="4"/>
        <v>92562</v>
      </c>
      <c r="I41" s="162"/>
      <c r="J41" s="169">
        <f>+'[2]SafetyNetExp08'!H41</f>
        <v>24563</v>
      </c>
      <c r="K41" s="170">
        <f>+'[2]SafetyNetExp08'!I41</f>
        <v>626</v>
      </c>
      <c r="L41" s="165"/>
      <c r="M41" s="169">
        <f>+'[2]SafetyNetExp08'!Q41</f>
        <v>24249</v>
      </c>
      <c r="N41" s="170">
        <f>+'[2]SafetyNetExp08'!R41</f>
        <v>618</v>
      </c>
      <c r="O41" s="165"/>
      <c r="P41" s="169">
        <f>+'[2]SafetyNetExp08'!Z41</f>
        <v>23816</v>
      </c>
      <c r="Q41" s="170">
        <f>+'[2]SafetyNetExp08'!AA41</f>
        <v>607</v>
      </c>
      <c r="R41" s="165"/>
      <c r="S41" s="169">
        <f>+'[2]SafetyNetExp08'!AI41</f>
        <v>26499</v>
      </c>
      <c r="T41" s="170">
        <f>+'[2]SafetyNetExp08'!AJ41</f>
        <v>676</v>
      </c>
      <c r="U41" s="165"/>
      <c r="V41" s="169">
        <f>+'[2]SafetyNetExp08'!AR41</f>
        <v>26360</v>
      </c>
      <c r="W41" s="170">
        <f>+'[2]SafetyNetExp08'!AS41</f>
        <v>672</v>
      </c>
      <c r="X41" s="165"/>
      <c r="Y41" s="169">
        <f>+'[2]SafetyNetExp08'!BA41</f>
        <v>36192</v>
      </c>
      <c r="Z41" s="170">
        <f>+'[2]SafetyNetExp08'!BB41</f>
        <v>924</v>
      </c>
      <c r="AA41" s="165"/>
      <c r="AB41" s="169">
        <f>+'[2]SafetyNetExp08'!BJ41</f>
        <v>30409</v>
      </c>
      <c r="AC41" s="170">
        <f>+'[2]SafetyNetExp08'!BK41</f>
        <v>776</v>
      </c>
      <c r="AD41" s="165"/>
      <c r="AE41" s="169">
        <f>+'[2]SafetyNetExp08'!BS41</f>
        <v>31567</v>
      </c>
      <c r="AF41" s="170">
        <f>+'[2]SafetyNetExp08'!BT41</f>
        <v>805</v>
      </c>
      <c r="AG41" s="165"/>
      <c r="AH41" s="169">
        <f>+'[2]SafetyNetExp08'!CB41</f>
        <v>33587</v>
      </c>
      <c r="AI41" s="170">
        <f>+'[2]SafetyNetExp08'!CC41</f>
        <v>857</v>
      </c>
      <c r="AJ41" s="165"/>
      <c r="AK41" s="169">
        <f>+'[2]SafetyNetExp08'!CK41</f>
        <v>28956</v>
      </c>
      <c r="AL41" s="170">
        <f>+'[2]SafetyNetExp08'!CL41</f>
        <v>738</v>
      </c>
      <c r="AM41" s="165"/>
      <c r="AN41" s="169">
        <f>+'[2]SafetyNetExp08'!CT41</f>
        <v>29900</v>
      </c>
      <c r="AO41" s="170">
        <f>+'[2]SafetyNetExp08'!CU41</f>
        <v>763</v>
      </c>
      <c r="AP41" s="165"/>
      <c r="AQ41" s="169">
        <f>+'[2]SafetyNetExp08'!DC41</f>
        <v>33938</v>
      </c>
      <c r="AR41" s="170">
        <f>+'[2]SafetyNetExp08'!DD41</f>
        <v>866</v>
      </c>
    </row>
    <row r="42" spans="1:44" ht="13.5">
      <c r="A42" s="158" t="s">
        <v>42</v>
      </c>
      <c r="B42" s="158"/>
      <c r="C42" s="167">
        <f t="shared" si="1"/>
        <v>19443178</v>
      </c>
      <c r="D42" s="162">
        <f t="shared" si="2"/>
        <v>496330</v>
      </c>
      <c r="E42" s="168">
        <f t="shared" si="3"/>
        <v>19939508</v>
      </c>
      <c r="F42" s="162"/>
      <c r="G42" s="167">
        <v>17332899</v>
      </c>
      <c r="H42" s="168">
        <f t="shared" si="4"/>
        <v>2110279</v>
      </c>
      <c r="I42" s="162"/>
      <c r="J42" s="169">
        <f>+'[2]SafetyNetExp08'!H42</f>
        <v>1524440</v>
      </c>
      <c r="K42" s="170">
        <f>+'[2]SafetyNetExp08'!I42</f>
        <v>38914</v>
      </c>
      <c r="L42" s="165"/>
      <c r="M42" s="169">
        <f>+'[2]SafetyNetExp08'!Q42</f>
        <v>1541152</v>
      </c>
      <c r="N42" s="170">
        <f>+'[2]SafetyNetExp08'!R42</f>
        <v>39343</v>
      </c>
      <c r="O42" s="165"/>
      <c r="P42" s="169">
        <f>+'[2]SafetyNetExp08'!Z42</f>
        <v>1539984</v>
      </c>
      <c r="Q42" s="170">
        <f>+'[2]SafetyNetExp08'!AA42</f>
        <v>39312</v>
      </c>
      <c r="R42" s="165"/>
      <c r="S42" s="169">
        <f>+'[2]SafetyNetExp08'!AI42</f>
        <v>1593838</v>
      </c>
      <c r="T42" s="170">
        <f>+'[2]SafetyNetExp08'!AJ42</f>
        <v>40687</v>
      </c>
      <c r="U42" s="165"/>
      <c r="V42" s="169">
        <f>+'[2]SafetyNetExp08'!AR42</f>
        <v>1632762</v>
      </c>
      <c r="W42" s="170">
        <f>+'[2]SafetyNetExp08'!AS42</f>
        <v>41680</v>
      </c>
      <c r="X42" s="165"/>
      <c r="Y42" s="169">
        <f>+'[2]SafetyNetExp08'!BA42</f>
        <v>1640684</v>
      </c>
      <c r="Z42" s="170">
        <f>+'[2]SafetyNetExp08'!BB42</f>
        <v>41883</v>
      </c>
      <c r="AA42" s="165"/>
      <c r="AB42" s="169">
        <f>+'[2]SafetyNetExp08'!BJ42</f>
        <v>1638987</v>
      </c>
      <c r="AC42" s="170">
        <f>+'[2]SafetyNetExp08'!BK42</f>
        <v>41840</v>
      </c>
      <c r="AD42" s="165"/>
      <c r="AE42" s="169">
        <f>+'[2]SafetyNetExp08'!BS42</f>
        <v>1650511</v>
      </c>
      <c r="AF42" s="170">
        <f>+'[2]SafetyNetExp08'!BT42</f>
        <v>42132</v>
      </c>
      <c r="AG42" s="165"/>
      <c r="AH42" s="169">
        <f>+'[2]SafetyNetExp08'!CB42</f>
        <v>1637936</v>
      </c>
      <c r="AI42" s="170">
        <f>+'[2]SafetyNetExp08'!CC42</f>
        <v>41810</v>
      </c>
      <c r="AJ42" s="165"/>
      <c r="AK42" s="169">
        <f>+'[2]SafetyNetExp08'!CK42</f>
        <v>1678358</v>
      </c>
      <c r="AL42" s="170">
        <f>+'[2]SafetyNetExp08'!CL42</f>
        <v>42843</v>
      </c>
      <c r="AM42" s="165"/>
      <c r="AN42" s="169">
        <f>+'[2]SafetyNetExp08'!CT42</f>
        <v>1680994</v>
      </c>
      <c r="AO42" s="170">
        <f>+'[2]SafetyNetExp08'!CU42</f>
        <v>42911</v>
      </c>
      <c r="AP42" s="165"/>
      <c r="AQ42" s="169">
        <f>+'[2]SafetyNetExp08'!DC42</f>
        <v>1683532</v>
      </c>
      <c r="AR42" s="170">
        <f>+'[2]SafetyNetExp08'!DD42</f>
        <v>42975</v>
      </c>
    </row>
    <row r="43" spans="1:44" ht="13.5">
      <c r="A43" s="158" t="s">
        <v>43</v>
      </c>
      <c r="B43" s="158"/>
      <c r="C43" s="167">
        <f t="shared" si="1"/>
        <v>10584788</v>
      </c>
      <c r="D43" s="162">
        <f t="shared" si="2"/>
        <v>270119</v>
      </c>
      <c r="E43" s="168">
        <f t="shared" si="3"/>
        <v>10854907</v>
      </c>
      <c r="F43" s="162"/>
      <c r="G43" s="167">
        <v>8779548</v>
      </c>
      <c r="H43" s="168">
        <f t="shared" si="4"/>
        <v>1805240</v>
      </c>
      <c r="I43" s="162"/>
      <c r="J43" s="169">
        <f>+'[2]SafetyNetExp08'!H43</f>
        <v>814595</v>
      </c>
      <c r="K43" s="170">
        <f>+'[2]SafetyNetExp08'!I43</f>
        <v>20798</v>
      </c>
      <c r="L43" s="165"/>
      <c r="M43" s="169">
        <f>+'[2]SafetyNetExp08'!Q43</f>
        <v>828219</v>
      </c>
      <c r="N43" s="170">
        <f>+'[2]SafetyNetExp08'!R43</f>
        <v>21146</v>
      </c>
      <c r="O43" s="165"/>
      <c r="P43" s="169">
        <f>+'[2]SafetyNetExp08'!Z43</f>
        <v>819584</v>
      </c>
      <c r="Q43" s="170">
        <f>+'[2]SafetyNetExp08'!AA43</f>
        <v>20768</v>
      </c>
      <c r="R43" s="165"/>
      <c r="S43" s="169">
        <f>+'[2]SafetyNetExp08'!AI43</f>
        <v>877484</v>
      </c>
      <c r="T43" s="170">
        <f>+'[2]SafetyNetExp08'!AJ43</f>
        <v>22409</v>
      </c>
      <c r="U43" s="165"/>
      <c r="V43" s="169">
        <f>+'[2]SafetyNetExp08'!AR43</f>
        <v>857017</v>
      </c>
      <c r="W43" s="170">
        <f>+'[2]SafetyNetExp08'!AS43</f>
        <v>21883</v>
      </c>
      <c r="X43" s="165"/>
      <c r="Y43" s="169">
        <f>+'[2]SafetyNetExp08'!BA43</f>
        <v>875376</v>
      </c>
      <c r="Z43" s="170">
        <f>+'[2]SafetyNetExp08'!BB43</f>
        <v>22352</v>
      </c>
      <c r="AA43" s="165"/>
      <c r="AB43" s="169">
        <f>+'[2]SafetyNetExp08'!BJ43</f>
        <v>843804</v>
      </c>
      <c r="AC43" s="170">
        <f>+'[2]SafetyNetExp08'!BK43</f>
        <v>21543</v>
      </c>
      <c r="AD43" s="165"/>
      <c r="AE43" s="169">
        <f>+'[2]SafetyNetExp08'!BS43</f>
        <v>937946</v>
      </c>
      <c r="AF43" s="170">
        <f>+'[2]SafetyNetExp08'!BT43</f>
        <v>23955</v>
      </c>
      <c r="AG43" s="165"/>
      <c r="AH43" s="169">
        <f>+'[2]SafetyNetExp08'!CB43</f>
        <v>898399</v>
      </c>
      <c r="AI43" s="170">
        <f>+'[2]SafetyNetExp08'!CC43</f>
        <v>22940</v>
      </c>
      <c r="AJ43" s="165"/>
      <c r="AK43" s="169">
        <f>+'[2]SafetyNetExp08'!CK43</f>
        <v>919877</v>
      </c>
      <c r="AL43" s="170">
        <f>+'[2]SafetyNetExp08'!CL43</f>
        <v>23488</v>
      </c>
      <c r="AM43" s="165"/>
      <c r="AN43" s="169">
        <f>+'[2]SafetyNetExp08'!CT43</f>
        <v>955521</v>
      </c>
      <c r="AO43" s="170">
        <f>+'[2]SafetyNetExp08'!CU43</f>
        <v>24401</v>
      </c>
      <c r="AP43" s="165"/>
      <c r="AQ43" s="169">
        <f>+'[2]SafetyNetExp08'!DC43</f>
        <v>956966</v>
      </c>
      <c r="AR43" s="170">
        <f>+'[2]SafetyNetExp08'!DD43</f>
        <v>24436</v>
      </c>
    </row>
    <row r="44" spans="1:44" ht="13.5">
      <c r="A44" s="158" t="s">
        <v>44</v>
      </c>
      <c r="B44" s="158"/>
      <c r="C44" s="167">
        <f t="shared" si="1"/>
        <v>2579402</v>
      </c>
      <c r="D44" s="162">
        <f t="shared" si="2"/>
        <v>65830</v>
      </c>
      <c r="E44" s="168">
        <f t="shared" si="3"/>
        <v>2645232</v>
      </c>
      <c r="F44" s="162"/>
      <c r="G44" s="167">
        <v>2847002</v>
      </c>
      <c r="H44" s="168">
        <f t="shared" si="4"/>
        <v>-267600</v>
      </c>
      <c r="I44" s="162"/>
      <c r="J44" s="169">
        <f>+'[2]SafetyNetExp08'!H44</f>
        <v>228353</v>
      </c>
      <c r="K44" s="170">
        <f>+'[2]SafetyNetExp08'!I44</f>
        <v>5827</v>
      </c>
      <c r="L44" s="165"/>
      <c r="M44" s="169">
        <f>+'[2]SafetyNetExp08'!Q44</f>
        <v>233588</v>
      </c>
      <c r="N44" s="170">
        <f>+'[2]SafetyNetExp08'!R44</f>
        <v>5962</v>
      </c>
      <c r="O44" s="165"/>
      <c r="P44" s="169">
        <f>+'[2]SafetyNetExp08'!Z44</f>
        <v>219834</v>
      </c>
      <c r="Q44" s="170">
        <f>+'[2]SafetyNetExp08'!AA44</f>
        <v>5610</v>
      </c>
      <c r="R44" s="165"/>
      <c r="S44" s="169">
        <f>+'[2]SafetyNetExp08'!AI44</f>
        <v>227345</v>
      </c>
      <c r="T44" s="170">
        <f>+'[2]SafetyNetExp08'!AJ44</f>
        <v>5802</v>
      </c>
      <c r="U44" s="165"/>
      <c r="V44" s="169">
        <f>+'[2]SafetyNetExp08'!AR44</f>
        <v>209430</v>
      </c>
      <c r="W44" s="170">
        <f>+'[2]SafetyNetExp08'!AS44</f>
        <v>5344</v>
      </c>
      <c r="X44" s="165"/>
      <c r="Y44" s="169">
        <f>+'[2]SafetyNetExp08'!BA44</f>
        <v>213346</v>
      </c>
      <c r="Z44" s="170">
        <f>+'[2]SafetyNetExp08'!BB44</f>
        <v>5446</v>
      </c>
      <c r="AA44" s="165"/>
      <c r="AB44" s="169">
        <f>+'[2]SafetyNetExp08'!BJ44</f>
        <v>217947</v>
      </c>
      <c r="AC44" s="170">
        <f>+'[2]SafetyNetExp08'!BK44</f>
        <v>5564</v>
      </c>
      <c r="AD44" s="165"/>
      <c r="AE44" s="169">
        <f>+'[2]SafetyNetExp08'!BS44</f>
        <v>198575</v>
      </c>
      <c r="AF44" s="170">
        <f>+'[2]SafetyNetExp08'!BT44</f>
        <v>5067</v>
      </c>
      <c r="AG44" s="165"/>
      <c r="AH44" s="169">
        <f>+'[2]SafetyNetExp08'!CB44</f>
        <v>219830</v>
      </c>
      <c r="AI44" s="170">
        <f>+'[2]SafetyNetExp08'!CC44</f>
        <v>5612</v>
      </c>
      <c r="AJ44" s="165"/>
      <c r="AK44" s="169">
        <f>+'[2]SafetyNetExp08'!CK44</f>
        <v>211702</v>
      </c>
      <c r="AL44" s="170">
        <f>+'[2]SafetyNetExp08'!CL44</f>
        <v>5403</v>
      </c>
      <c r="AM44" s="165"/>
      <c r="AN44" s="169">
        <f>+'[2]SafetyNetExp08'!CT44</f>
        <v>199712</v>
      </c>
      <c r="AO44" s="170">
        <f>+'[2]SafetyNetExp08'!CU44</f>
        <v>5096</v>
      </c>
      <c r="AP44" s="165"/>
      <c r="AQ44" s="169">
        <f>+'[2]SafetyNetExp08'!DC44</f>
        <v>199740</v>
      </c>
      <c r="AR44" s="170">
        <f>+'[2]SafetyNetExp08'!DD44</f>
        <v>5097</v>
      </c>
    </row>
    <row r="45" spans="1:44" ht="13.5">
      <c r="A45" s="158" t="s">
        <v>45</v>
      </c>
      <c r="B45" s="158"/>
      <c r="C45" s="167">
        <f t="shared" si="1"/>
        <v>7827996</v>
      </c>
      <c r="D45" s="162">
        <f t="shared" si="2"/>
        <v>199795</v>
      </c>
      <c r="E45" s="168">
        <f t="shared" si="3"/>
        <v>8027791</v>
      </c>
      <c r="F45" s="162"/>
      <c r="G45" s="167">
        <v>7091542</v>
      </c>
      <c r="H45" s="168">
        <f t="shared" si="4"/>
        <v>736454</v>
      </c>
      <c r="I45" s="162"/>
      <c r="J45" s="169">
        <f>+'[2]SafetyNetExp08'!H45</f>
        <v>627078</v>
      </c>
      <c r="K45" s="170">
        <f>+'[2]SafetyNetExp08'!I45</f>
        <v>16006</v>
      </c>
      <c r="L45" s="165"/>
      <c r="M45" s="169">
        <f>+'[2]SafetyNetExp08'!Q45</f>
        <v>628871</v>
      </c>
      <c r="N45" s="170">
        <f>+'[2]SafetyNetExp08'!R45</f>
        <v>16042</v>
      </c>
      <c r="O45" s="165"/>
      <c r="P45" s="169">
        <f>+'[2]SafetyNetExp08'!Z45</f>
        <v>621286</v>
      </c>
      <c r="Q45" s="170">
        <f>+'[2]SafetyNetExp08'!AA45</f>
        <v>15861</v>
      </c>
      <c r="R45" s="165"/>
      <c r="S45" s="169">
        <f>+'[2]SafetyNetExp08'!AI45</f>
        <v>633195</v>
      </c>
      <c r="T45" s="170">
        <f>+'[2]SafetyNetExp08'!AJ45</f>
        <v>16162</v>
      </c>
      <c r="U45" s="165"/>
      <c r="V45" s="169">
        <f>+'[2]SafetyNetExp08'!AR45</f>
        <v>636287</v>
      </c>
      <c r="W45" s="170">
        <f>+'[2]SafetyNetExp08'!AS45</f>
        <v>16241</v>
      </c>
      <c r="X45" s="165"/>
      <c r="Y45" s="169">
        <f>+'[2]SafetyNetExp08'!BA45</f>
        <v>650523</v>
      </c>
      <c r="Z45" s="170">
        <f>+'[2]SafetyNetExp08'!BB45</f>
        <v>16604</v>
      </c>
      <c r="AA45" s="165"/>
      <c r="AB45" s="169">
        <f>+'[2]SafetyNetExp08'!BJ45</f>
        <v>648478</v>
      </c>
      <c r="AC45" s="170">
        <f>+'[2]SafetyNetExp08'!BK45</f>
        <v>16552</v>
      </c>
      <c r="AD45" s="165"/>
      <c r="AE45" s="169">
        <f>+'[2]SafetyNetExp08'!BS45</f>
        <v>650362</v>
      </c>
      <c r="AF45" s="170">
        <f>+'[2]SafetyNetExp08'!BT45</f>
        <v>16599</v>
      </c>
      <c r="AG45" s="165"/>
      <c r="AH45" s="169">
        <f>+'[2]SafetyNetExp08'!CB45</f>
        <v>666950</v>
      </c>
      <c r="AI45" s="170">
        <f>+'[2]SafetyNetExp08'!CC45</f>
        <v>17023</v>
      </c>
      <c r="AJ45" s="165"/>
      <c r="AK45" s="169">
        <f>+'[2]SafetyNetExp08'!CK45</f>
        <v>676289</v>
      </c>
      <c r="AL45" s="170">
        <f>+'[2]SafetyNetExp08'!CL45</f>
        <v>17261</v>
      </c>
      <c r="AM45" s="165"/>
      <c r="AN45" s="169">
        <f>+'[2]SafetyNetExp08'!CT45</f>
        <v>694083</v>
      </c>
      <c r="AO45" s="170">
        <f>+'[2]SafetyNetExp08'!CU45</f>
        <v>17715</v>
      </c>
      <c r="AP45" s="165"/>
      <c r="AQ45" s="169">
        <f>+'[2]SafetyNetExp08'!DC45</f>
        <v>694594</v>
      </c>
      <c r="AR45" s="170">
        <f>+'[2]SafetyNetExp08'!DD45</f>
        <v>17729</v>
      </c>
    </row>
    <row r="46" spans="1:44" ht="13.5">
      <c r="A46" s="158" t="s">
        <v>46</v>
      </c>
      <c r="B46" s="158"/>
      <c r="C46" s="167">
        <f t="shared" si="1"/>
        <v>323043</v>
      </c>
      <c r="D46" s="162">
        <f t="shared" si="2"/>
        <v>8251</v>
      </c>
      <c r="E46" s="168">
        <f t="shared" si="3"/>
        <v>331294</v>
      </c>
      <c r="F46" s="162"/>
      <c r="G46" s="167">
        <v>283818</v>
      </c>
      <c r="H46" s="168">
        <f t="shared" si="4"/>
        <v>39225</v>
      </c>
      <c r="I46" s="162"/>
      <c r="J46" s="169">
        <f>+'[2]SafetyNetExp08'!H46</f>
        <v>19736</v>
      </c>
      <c r="K46" s="170">
        <f>+'[2]SafetyNetExp08'!I46</f>
        <v>503</v>
      </c>
      <c r="L46" s="165"/>
      <c r="M46" s="169">
        <f>+'[2]SafetyNetExp08'!Q46</f>
        <v>26443</v>
      </c>
      <c r="N46" s="170">
        <f>+'[2]SafetyNetExp08'!R46</f>
        <v>676</v>
      </c>
      <c r="O46" s="165"/>
      <c r="P46" s="169">
        <f>+'[2]SafetyNetExp08'!Z46</f>
        <v>26754</v>
      </c>
      <c r="Q46" s="170">
        <f>+'[2]SafetyNetExp08'!AA46</f>
        <v>684</v>
      </c>
      <c r="R46" s="165"/>
      <c r="S46" s="169">
        <f>+'[2]SafetyNetExp08'!AI46</f>
        <v>25605</v>
      </c>
      <c r="T46" s="170">
        <f>+'[2]SafetyNetExp08'!AJ46</f>
        <v>654</v>
      </c>
      <c r="U46" s="165"/>
      <c r="V46" s="169">
        <f>+'[2]SafetyNetExp08'!AR46</f>
        <v>26041</v>
      </c>
      <c r="W46" s="170">
        <f>+'[2]SafetyNetExp08'!AS46</f>
        <v>665</v>
      </c>
      <c r="X46" s="165"/>
      <c r="Y46" s="169">
        <f>+'[2]SafetyNetExp08'!BA46</f>
        <v>27382</v>
      </c>
      <c r="Z46" s="170">
        <f>+'[2]SafetyNetExp08'!BB46</f>
        <v>699</v>
      </c>
      <c r="AA46" s="165"/>
      <c r="AB46" s="169">
        <f>+'[2]SafetyNetExp08'!BJ46</f>
        <v>33743</v>
      </c>
      <c r="AC46" s="170">
        <f>+'[2]SafetyNetExp08'!BK46</f>
        <v>862</v>
      </c>
      <c r="AD46" s="165"/>
      <c r="AE46" s="169">
        <f>+'[2]SafetyNetExp08'!BS46</f>
        <v>30973</v>
      </c>
      <c r="AF46" s="170">
        <f>+'[2]SafetyNetExp08'!BT46</f>
        <v>791</v>
      </c>
      <c r="AG46" s="165"/>
      <c r="AH46" s="169">
        <f>+'[2]SafetyNetExp08'!CB46</f>
        <v>30997</v>
      </c>
      <c r="AI46" s="170">
        <f>+'[2]SafetyNetExp08'!CC46</f>
        <v>792</v>
      </c>
      <c r="AJ46" s="165"/>
      <c r="AK46" s="169">
        <f>+'[2]SafetyNetExp08'!CK46</f>
        <v>23071</v>
      </c>
      <c r="AL46" s="170">
        <f>+'[2]SafetyNetExp08'!CL46</f>
        <v>588</v>
      </c>
      <c r="AM46" s="165"/>
      <c r="AN46" s="169">
        <f>+'[2]SafetyNetExp08'!CT46</f>
        <v>26934</v>
      </c>
      <c r="AO46" s="170">
        <f>+'[2]SafetyNetExp08'!CU46</f>
        <v>690</v>
      </c>
      <c r="AP46" s="165"/>
      <c r="AQ46" s="169">
        <f>+'[2]SafetyNetExp08'!DC46</f>
        <v>25364</v>
      </c>
      <c r="AR46" s="170">
        <f>+'[2]SafetyNetExp08'!DD46</f>
        <v>647</v>
      </c>
    </row>
    <row r="47" spans="1:44" ht="13.5">
      <c r="A47" s="158" t="s">
        <v>47</v>
      </c>
      <c r="B47" s="158"/>
      <c r="C47" s="167">
        <f t="shared" si="1"/>
        <v>628411</v>
      </c>
      <c r="D47" s="162">
        <f t="shared" si="2"/>
        <v>16044</v>
      </c>
      <c r="E47" s="168">
        <f t="shared" si="3"/>
        <v>644455</v>
      </c>
      <c r="F47" s="162"/>
      <c r="G47" s="167">
        <v>548502</v>
      </c>
      <c r="H47" s="168">
        <f t="shared" si="4"/>
        <v>79909</v>
      </c>
      <c r="I47" s="162"/>
      <c r="J47" s="169">
        <f>+'[2]SafetyNetExp08'!H47</f>
        <v>50613</v>
      </c>
      <c r="K47" s="170">
        <f>+'[2]SafetyNetExp08'!I47</f>
        <v>1292</v>
      </c>
      <c r="L47" s="165"/>
      <c r="M47" s="169">
        <f>+'[2]SafetyNetExp08'!Q47</f>
        <v>49345</v>
      </c>
      <c r="N47" s="170">
        <f>+'[2]SafetyNetExp08'!R47</f>
        <v>1260</v>
      </c>
      <c r="O47" s="165"/>
      <c r="P47" s="169">
        <f>+'[2]SafetyNetExp08'!Z47</f>
        <v>57276</v>
      </c>
      <c r="Q47" s="170">
        <f>+'[2]SafetyNetExp08'!AA47</f>
        <v>1463</v>
      </c>
      <c r="R47" s="165"/>
      <c r="S47" s="169">
        <f>+'[2]SafetyNetExp08'!AI47</f>
        <v>46670</v>
      </c>
      <c r="T47" s="170">
        <f>+'[2]SafetyNetExp08'!AJ47</f>
        <v>1191</v>
      </c>
      <c r="U47" s="165"/>
      <c r="V47" s="169">
        <f>+'[2]SafetyNetExp08'!AR47</f>
        <v>51709</v>
      </c>
      <c r="W47" s="170">
        <f>+'[2]SafetyNetExp08'!AS47</f>
        <v>1320</v>
      </c>
      <c r="X47" s="165"/>
      <c r="Y47" s="169">
        <f>+'[2]SafetyNetExp08'!BA47</f>
        <v>47848</v>
      </c>
      <c r="Z47" s="170">
        <f>+'[2]SafetyNetExp08'!BB47</f>
        <v>1221</v>
      </c>
      <c r="AA47" s="165"/>
      <c r="AB47" s="169">
        <f>+'[2]SafetyNetExp08'!BJ47</f>
        <v>57189</v>
      </c>
      <c r="AC47" s="170">
        <f>+'[2]SafetyNetExp08'!BK47</f>
        <v>1460</v>
      </c>
      <c r="AD47" s="165"/>
      <c r="AE47" s="169">
        <f>+'[2]SafetyNetExp08'!BS47</f>
        <v>55281</v>
      </c>
      <c r="AF47" s="170">
        <f>+'[2]SafetyNetExp08'!BT47</f>
        <v>1412</v>
      </c>
      <c r="AG47" s="165"/>
      <c r="AH47" s="169">
        <f>+'[2]SafetyNetExp08'!CB47</f>
        <v>52512</v>
      </c>
      <c r="AI47" s="170">
        <f>+'[2]SafetyNetExp08'!CC47</f>
        <v>1341</v>
      </c>
      <c r="AJ47" s="165"/>
      <c r="AK47" s="169">
        <f>+'[2]SafetyNetExp08'!CK47</f>
        <v>55211</v>
      </c>
      <c r="AL47" s="170">
        <f>+'[2]SafetyNetExp08'!CL47</f>
        <v>1409</v>
      </c>
      <c r="AM47" s="165"/>
      <c r="AN47" s="169">
        <f>+'[2]SafetyNetExp08'!CT47</f>
        <v>49763</v>
      </c>
      <c r="AO47" s="170">
        <f>+'[2]SafetyNetExp08'!CU47</f>
        <v>1270</v>
      </c>
      <c r="AP47" s="165"/>
      <c r="AQ47" s="169">
        <f>+'[2]SafetyNetExp08'!DC47</f>
        <v>54994</v>
      </c>
      <c r="AR47" s="170">
        <f>+'[2]SafetyNetExp08'!DD47</f>
        <v>1405</v>
      </c>
    </row>
    <row r="48" spans="1:44" ht="13.5">
      <c r="A48" s="158" t="s">
        <v>48</v>
      </c>
      <c r="B48" s="158"/>
      <c r="C48" s="167">
        <f t="shared" si="1"/>
        <v>1306761</v>
      </c>
      <c r="D48" s="162">
        <f t="shared" si="2"/>
        <v>33365</v>
      </c>
      <c r="E48" s="168">
        <f t="shared" si="3"/>
        <v>1340126</v>
      </c>
      <c r="F48" s="162"/>
      <c r="G48" s="167">
        <v>1185510</v>
      </c>
      <c r="H48" s="168">
        <f t="shared" si="4"/>
        <v>121251</v>
      </c>
      <c r="I48" s="162"/>
      <c r="J48" s="169">
        <f>+'[2]SafetyNetExp08'!H48</f>
        <v>99694</v>
      </c>
      <c r="K48" s="170">
        <f>+'[2]SafetyNetExp08'!I48</f>
        <v>2544</v>
      </c>
      <c r="L48" s="165"/>
      <c r="M48" s="169">
        <f>+'[2]SafetyNetExp08'!Q48</f>
        <v>106639</v>
      </c>
      <c r="N48" s="170">
        <f>+'[2]SafetyNetExp08'!R48</f>
        <v>2723</v>
      </c>
      <c r="O48" s="165"/>
      <c r="P48" s="169">
        <f>+'[2]SafetyNetExp08'!Z48</f>
        <v>105417</v>
      </c>
      <c r="Q48" s="170">
        <f>+'[2]SafetyNetExp08'!AA48</f>
        <v>2692</v>
      </c>
      <c r="R48" s="165"/>
      <c r="S48" s="169">
        <f>+'[2]SafetyNetExp08'!AI48</f>
        <v>100221</v>
      </c>
      <c r="T48" s="170">
        <f>+'[2]SafetyNetExp08'!AJ48</f>
        <v>2559</v>
      </c>
      <c r="U48" s="165"/>
      <c r="V48" s="169">
        <f>+'[2]SafetyNetExp08'!AR48</f>
        <v>105780</v>
      </c>
      <c r="W48" s="170">
        <f>+'[2]SafetyNetExp08'!AS48</f>
        <v>2701</v>
      </c>
      <c r="X48" s="165"/>
      <c r="Y48" s="169">
        <f>+'[2]SafetyNetExp08'!BA48</f>
        <v>106679</v>
      </c>
      <c r="Z48" s="170">
        <f>+'[2]SafetyNetExp08'!BB48</f>
        <v>2724</v>
      </c>
      <c r="AA48" s="165"/>
      <c r="AB48" s="169">
        <f>+'[2]SafetyNetExp08'!BJ48</f>
        <v>108059</v>
      </c>
      <c r="AC48" s="170">
        <f>+'[2]SafetyNetExp08'!BK48</f>
        <v>2759</v>
      </c>
      <c r="AD48" s="165"/>
      <c r="AE48" s="169">
        <f>+'[2]SafetyNetExp08'!BS48</f>
        <v>115933</v>
      </c>
      <c r="AF48" s="170">
        <f>+'[2]SafetyNetExp08'!BT48</f>
        <v>2961</v>
      </c>
      <c r="AG48" s="165"/>
      <c r="AH48" s="169">
        <f>+'[2]SafetyNetExp08'!CB48</f>
        <v>115653</v>
      </c>
      <c r="AI48" s="170">
        <f>+'[2]SafetyNetExp08'!CC48</f>
        <v>2954</v>
      </c>
      <c r="AJ48" s="165"/>
      <c r="AK48" s="169">
        <f>+'[2]SafetyNetExp08'!CK48</f>
        <v>127764</v>
      </c>
      <c r="AL48" s="170">
        <f>+'[2]SafetyNetExp08'!CL48</f>
        <v>3263</v>
      </c>
      <c r="AM48" s="165"/>
      <c r="AN48" s="169">
        <f>+'[2]SafetyNetExp08'!CT48</f>
        <v>119297</v>
      </c>
      <c r="AO48" s="170">
        <f>+'[2]SafetyNetExp08'!CU48</f>
        <v>3046</v>
      </c>
      <c r="AP48" s="165"/>
      <c r="AQ48" s="169">
        <f>+'[2]SafetyNetExp08'!DC48</f>
        <v>95625</v>
      </c>
      <c r="AR48" s="170">
        <f>+'[2]SafetyNetExp08'!DD48</f>
        <v>2439</v>
      </c>
    </row>
    <row r="49" spans="1:44" ht="13.5">
      <c r="A49" s="158" t="s">
        <v>49</v>
      </c>
      <c r="B49" s="158"/>
      <c r="C49" s="167">
        <f t="shared" si="1"/>
        <v>6521057</v>
      </c>
      <c r="D49" s="162">
        <f t="shared" si="2"/>
        <v>166411</v>
      </c>
      <c r="E49" s="168">
        <f t="shared" si="3"/>
        <v>6687468</v>
      </c>
      <c r="F49" s="162"/>
      <c r="G49" s="167">
        <v>6063534</v>
      </c>
      <c r="H49" s="168">
        <f t="shared" si="4"/>
        <v>457523</v>
      </c>
      <c r="I49" s="162"/>
      <c r="J49" s="169">
        <f>+'[2]SafetyNetExp08'!H49</f>
        <v>514618</v>
      </c>
      <c r="K49" s="170">
        <f>+'[2]SafetyNetExp08'!I49</f>
        <v>13131</v>
      </c>
      <c r="L49" s="165"/>
      <c r="M49" s="169">
        <f>+'[2]SafetyNetExp08'!Q49</f>
        <v>517069</v>
      </c>
      <c r="N49" s="170">
        <f>+'[2]SafetyNetExp08'!R49</f>
        <v>13194</v>
      </c>
      <c r="O49" s="165"/>
      <c r="P49" s="169">
        <f>+'[2]SafetyNetExp08'!Z49</f>
        <v>538540</v>
      </c>
      <c r="Q49" s="170">
        <f>+'[2]SafetyNetExp08'!AA49</f>
        <v>13744</v>
      </c>
      <c r="R49" s="165"/>
      <c r="S49" s="169">
        <f>+'[2]SafetyNetExp08'!AI49</f>
        <v>515138</v>
      </c>
      <c r="T49" s="170">
        <f>+'[2]SafetyNetExp08'!AJ49</f>
        <v>13144</v>
      </c>
      <c r="U49" s="165"/>
      <c r="V49" s="169">
        <f>+'[2]SafetyNetExp08'!AR49</f>
        <v>530688</v>
      </c>
      <c r="W49" s="170">
        <f>+'[2]SafetyNetExp08'!AS49</f>
        <v>13542</v>
      </c>
      <c r="X49" s="165"/>
      <c r="Y49" s="169">
        <f>+'[2]SafetyNetExp08'!BA49</f>
        <v>554766</v>
      </c>
      <c r="Z49" s="170">
        <f>+'[2]SafetyNetExp08'!BB49</f>
        <v>14158</v>
      </c>
      <c r="AA49" s="165"/>
      <c r="AB49" s="169">
        <f>+'[2]SafetyNetExp08'!BJ49</f>
        <v>544578</v>
      </c>
      <c r="AC49" s="170">
        <f>+'[2]SafetyNetExp08'!BK49</f>
        <v>13897</v>
      </c>
      <c r="AD49" s="165"/>
      <c r="AE49" s="169">
        <f>+'[2]SafetyNetExp08'!BS49</f>
        <v>541445</v>
      </c>
      <c r="AF49" s="170">
        <f>+'[2]SafetyNetExp08'!BT49</f>
        <v>13817</v>
      </c>
      <c r="AG49" s="165"/>
      <c r="AH49" s="169">
        <f>+'[2]SafetyNetExp08'!CB49</f>
        <v>545300</v>
      </c>
      <c r="AI49" s="170">
        <f>+'[2]SafetyNetExp08'!CC49</f>
        <v>13915</v>
      </c>
      <c r="AJ49" s="165"/>
      <c r="AK49" s="169">
        <f>+'[2]SafetyNetExp08'!CK49</f>
        <v>556390</v>
      </c>
      <c r="AL49" s="170">
        <f>+'[2]SafetyNetExp08'!CL49</f>
        <v>14200</v>
      </c>
      <c r="AM49" s="165"/>
      <c r="AN49" s="169">
        <f>+'[2]SafetyNetExp08'!CT49</f>
        <v>581609</v>
      </c>
      <c r="AO49" s="170">
        <f>+'[2]SafetyNetExp08'!CU49</f>
        <v>14844</v>
      </c>
      <c r="AP49" s="165"/>
      <c r="AQ49" s="169">
        <f>+'[2]SafetyNetExp08'!DC49</f>
        <v>580916</v>
      </c>
      <c r="AR49" s="170">
        <f>+'[2]SafetyNetExp08'!DD49</f>
        <v>14825</v>
      </c>
    </row>
    <row r="50" spans="1:44" ht="13.5">
      <c r="A50" s="158" t="s">
        <v>50</v>
      </c>
      <c r="B50" s="158"/>
      <c r="C50" s="167">
        <f t="shared" si="1"/>
        <v>753699</v>
      </c>
      <c r="D50" s="162">
        <f t="shared" si="2"/>
        <v>19244</v>
      </c>
      <c r="E50" s="168">
        <f t="shared" si="3"/>
        <v>772943</v>
      </c>
      <c r="F50" s="162"/>
      <c r="G50" s="167">
        <v>616115</v>
      </c>
      <c r="H50" s="168">
        <f t="shared" si="4"/>
        <v>137584</v>
      </c>
      <c r="I50" s="162"/>
      <c r="J50" s="169">
        <f>+'[2]SafetyNetExp08'!H50</f>
        <v>57655</v>
      </c>
      <c r="K50" s="170">
        <f>+'[2]SafetyNetExp08'!I50</f>
        <v>1472</v>
      </c>
      <c r="L50" s="165"/>
      <c r="M50" s="169">
        <f>+'[2]SafetyNetExp08'!Q50</f>
        <v>53806</v>
      </c>
      <c r="N50" s="170">
        <f>+'[2]SafetyNetExp08'!R50</f>
        <v>1373</v>
      </c>
      <c r="O50" s="165"/>
      <c r="P50" s="169">
        <f>+'[2]SafetyNetExp08'!Z50</f>
        <v>68503</v>
      </c>
      <c r="Q50" s="170">
        <f>+'[2]SafetyNetExp08'!AA50</f>
        <v>1750</v>
      </c>
      <c r="R50" s="165"/>
      <c r="S50" s="169">
        <f>+'[2]SafetyNetExp08'!AI50</f>
        <v>59953</v>
      </c>
      <c r="T50" s="170">
        <f>+'[2]SafetyNetExp08'!AJ50</f>
        <v>1531</v>
      </c>
      <c r="U50" s="165"/>
      <c r="V50" s="169">
        <f>+'[2]SafetyNetExp08'!AR50</f>
        <v>62545</v>
      </c>
      <c r="W50" s="170">
        <f>+'[2]SafetyNetExp08'!AS50</f>
        <v>1597</v>
      </c>
      <c r="X50" s="165"/>
      <c r="Y50" s="169">
        <f>+'[2]SafetyNetExp08'!BA50</f>
        <v>70499</v>
      </c>
      <c r="Z50" s="170">
        <f>+'[2]SafetyNetExp08'!BB50</f>
        <v>1800</v>
      </c>
      <c r="AA50" s="165"/>
      <c r="AB50" s="169">
        <f>+'[2]SafetyNetExp08'!BJ50</f>
        <v>59099</v>
      </c>
      <c r="AC50" s="170">
        <f>+'[2]SafetyNetExp08'!BK50</f>
        <v>1509</v>
      </c>
      <c r="AD50" s="165"/>
      <c r="AE50" s="169">
        <f>+'[2]SafetyNetExp08'!BS50</f>
        <v>60502</v>
      </c>
      <c r="AF50" s="170">
        <f>+'[2]SafetyNetExp08'!BT50</f>
        <v>1544</v>
      </c>
      <c r="AG50" s="165"/>
      <c r="AH50" s="169">
        <f>+'[2]SafetyNetExp08'!CB50</f>
        <v>62533</v>
      </c>
      <c r="AI50" s="170">
        <f>+'[2]SafetyNetExp08'!CC50</f>
        <v>1597</v>
      </c>
      <c r="AJ50" s="165"/>
      <c r="AK50" s="169">
        <f>+'[2]SafetyNetExp08'!CK50</f>
        <v>64888</v>
      </c>
      <c r="AL50" s="170">
        <f>+'[2]SafetyNetExp08'!CL50</f>
        <v>1657</v>
      </c>
      <c r="AM50" s="165"/>
      <c r="AN50" s="169">
        <f>+'[2]SafetyNetExp08'!CT50</f>
        <v>68697</v>
      </c>
      <c r="AO50" s="170">
        <f>+'[2]SafetyNetExp08'!CU50</f>
        <v>1754</v>
      </c>
      <c r="AP50" s="165"/>
      <c r="AQ50" s="169">
        <f>+'[2]SafetyNetExp08'!DC50</f>
        <v>65019</v>
      </c>
      <c r="AR50" s="170">
        <f>+'[2]SafetyNetExp08'!DD50</f>
        <v>1660</v>
      </c>
    </row>
    <row r="51" spans="1:44" ht="13.5">
      <c r="A51" s="158" t="s">
        <v>51</v>
      </c>
      <c r="B51" s="158"/>
      <c r="C51" s="167">
        <f t="shared" si="1"/>
        <v>766771</v>
      </c>
      <c r="D51" s="162">
        <f t="shared" si="2"/>
        <v>19569</v>
      </c>
      <c r="E51" s="168">
        <f t="shared" si="3"/>
        <v>786340</v>
      </c>
      <c r="F51" s="162"/>
      <c r="G51" s="167">
        <v>760851</v>
      </c>
      <c r="H51" s="168">
        <f t="shared" si="4"/>
        <v>5920</v>
      </c>
      <c r="I51" s="162"/>
      <c r="J51" s="169">
        <f>+'[2]SafetyNetExp08'!H51</f>
        <v>68580</v>
      </c>
      <c r="K51" s="170">
        <f>+'[2]SafetyNetExp08'!I51</f>
        <v>1750</v>
      </c>
      <c r="L51" s="165"/>
      <c r="M51" s="169">
        <f>+'[2]SafetyNetExp08'!Q51</f>
        <v>72261</v>
      </c>
      <c r="N51" s="170">
        <f>+'[2]SafetyNetExp08'!R51</f>
        <v>1844</v>
      </c>
      <c r="O51" s="165"/>
      <c r="P51" s="169">
        <f>+'[2]SafetyNetExp08'!Z51</f>
        <v>70063</v>
      </c>
      <c r="Q51" s="170">
        <f>+'[2]SafetyNetExp08'!AA51</f>
        <v>1789</v>
      </c>
      <c r="R51" s="165"/>
      <c r="S51" s="169">
        <f>+'[2]SafetyNetExp08'!AI51</f>
        <v>67686</v>
      </c>
      <c r="T51" s="170">
        <f>+'[2]SafetyNetExp08'!AJ51</f>
        <v>1728</v>
      </c>
      <c r="U51" s="165"/>
      <c r="V51" s="169">
        <f>+'[2]SafetyNetExp08'!AR51</f>
        <v>65213</v>
      </c>
      <c r="W51" s="170">
        <f>+'[2]SafetyNetExp08'!AS51</f>
        <v>1665</v>
      </c>
      <c r="X51" s="165"/>
      <c r="Y51" s="169">
        <f>+'[2]SafetyNetExp08'!BA51</f>
        <v>58029</v>
      </c>
      <c r="Z51" s="170">
        <f>+'[2]SafetyNetExp08'!BB51</f>
        <v>1480</v>
      </c>
      <c r="AA51" s="165"/>
      <c r="AB51" s="169">
        <f>+'[2]SafetyNetExp08'!BJ51</f>
        <v>62012</v>
      </c>
      <c r="AC51" s="170">
        <f>+'[2]SafetyNetExp08'!BK51</f>
        <v>1583</v>
      </c>
      <c r="AD51" s="165"/>
      <c r="AE51" s="169">
        <f>+'[2]SafetyNetExp08'!BS51</f>
        <v>61717</v>
      </c>
      <c r="AF51" s="170">
        <f>+'[2]SafetyNetExp08'!BT51</f>
        <v>1575</v>
      </c>
      <c r="AG51" s="165"/>
      <c r="AH51" s="169">
        <f>+'[2]SafetyNetExp08'!CB51</f>
        <v>58934</v>
      </c>
      <c r="AI51" s="170">
        <f>+'[2]SafetyNetExp08'!CC51</f>
        <v>1504</v>
      </c>
      <c r="AJ51" s="165"/>
      <c r="AK51" s="169">
        <f>+'[2]SafetyNetExp08'!CK51</f>
        <v>63803</v>
      </c>
      <c r="AL51" s="170">
        <f>+'[2]SafetyNetExp08'!CL51</f>
        <v>1628</v>
      </c>
      <c r="AM51" s="165"/>
      <c r="AN51" s="169">
        <f>+'[2]SafetyNetExp08'!CT51</f>
        <v>60416</v>
      </c>
      <c r="AO51" s="170">
        <f>+'[2]SafetyNetExp08'!CU51</f>
        <v>1542</v>
      </c>
      <c r="AP51" s="165"/>
      <c r="AQ51" s="169">
        <f>+'[2]SafetyNetExp08'!DC51</f>
        <v>58057</v>
      </c>
      <c r="AR51" s="170">
        <f>+'[2]SafetyNetExp08'!DD51</f>
        <v>1481</v>
      </c>
    </row>
    <row r="52" spans="1:44" ht="13.5">
      <c r="A52" s="158" t="s">
        <v>52</v>
      </c>
      <c r="B52" s="158"/>
      <c r="C52" s="167">
        <f t="shared" si="1"/>
        <v>546</v>
      </c>
      <c r="D52" s="162">
        <f t="shared" si="2"/>
        <v>13</v>
      </c>
      <c r="E52" s="168">
        <f t="shared" si="3"/>
        <v>559</v>
      </c>
      <c r="F52" s="162"/>
      <c r="G52" s="167">
        <v>5631</v>
      </c>
      <c r="H52" s="168">
        <f t="shared" si="4"/>
        <v>-5085</v>
      </c>
      <c r="I52" s="162"/>
      <c r="J52" s="169">
        <f>+'[2]SafetyNetExp08'!H52</f>
        <v>0</v>
      </c>
      <c r="K52" s="170">
        <f>+'[2]SafetyNetExp08'!I52</f>
        <v>0</v>
      </c>
      <c r="L52" s="165"/>
      <c r="M52" s="169">
        <f>+'[2]SafetyNetExp08'!Q52</f>
        <v>0</v>
      </c>
      <c r="N52" s="170">
        <f>+'[2]SafetyNetExp08'!R52</f>
        <v>0</v>
      </c>
      <c r="O52" s="165"/>
      <c r="P52" s="169">
        <f>+'[2]SafetyNetExp08'!Z52</f>
        <v>0</v>
      </c>
      <c r="Q52" s="170">
        <f>+'[2]SafetyNetExp08'!AA52</f>
        <v>0</v>
      </c>
      <c r="R52" s="165"/>
      <c r="S52" s="169">
        <f>+'[2]SafetyNetExp08'!AI52</f>
        <v>0</v>
      </c>
      <c r="T52" s="170">
        <f>+'[2]SafetyNetExp08'!AJ52</f>
        <v>0</v>
      </c>
      <c r="U52" s="165"/>
      <c r="V52" s="169">
        <f>+'[2]SafetyNetExp08'!AR52</f>
        <v>0</v>
      </c>
      <c r="W52" s="170">
        <f>+'[2]SafetyNetExp08'!AS52</f>
        <v>0</v>
      </c>
      <c r="X52" s="165"/>
      <c r="Y52" s="169">
        <f>+'[2]SafetyNetExp08'!BA52</f>
        <v>0</v>
      </c>
      <c r="Z52" s="170">
        <f>+'[2]SafetyNetExp08'!BB52</f>
        <v>0</v>
      </c>
      <c r="AA52" s="165"/>
      <c r="AB52" s="169">
        <f>+'[2]SafetyNetExp08'!BJ52</f>
        <v>0</v>
      </c>
      <c r="AC52" s="170">
        <f>+'[2]SafetyNetExp08'!BK52</f>
        <v>0</v>
      </c>
      <c r="AD52" s="165"/>
      <c r="AE52" s="169">
        <f>+'[2]SafetyNetExp08'!BS52</f>
        <v>0</v>
      </c>
      <c r="AF52" s="170">
        <f>+'[2]SafetyNetExp08'!BT52</f>
        <v>0</v>
      </c>
      <c r="AG52" s="165"/>
      <c r="AH52" s="169">
        <f>+'[2]SafetyNetExp08'!CB52</f>
        <v>0</v>
      </c>
      <c r="AI52" s="170">
        <f>+'[2]SafetyNetExp08'!CC52</f>
        <v>0</v>
      </c>
      <c r="AJ52" s="165"/>
      <c r="AK52" s="169">
        <f>+'[2]SafetyNetExp08'!CK52</f>
        <v>0</v>
      </c>
      <c r="AL52" s="170">
        <f>+'[2]SafetyNetExp08'!CL52</f>
        <v>0</v>
      </c>
      <c r="AM52" s="165"/>
      <c r="AN52" s="169">
        <f>+'[2]SafetyNetExp08'!CT52</f>
        <v>214</v>
      </c>
      <c r="AO52" s="170">
        <f>+'[2]SafetyNetExp08'!CU52</f>
        <v>5</v>
      </c>
      <c r="AP52" s="165"/>
      <c r="AQ52" s="169">
        <f>+'[2]SafetyNetExp08'!DC52</f>
        <v>332</v>
      </c>
      <c r="AR52" s="170">
        <f>+'[2]SafetyNetExp08'!DD52</f>
        <v>8</v>
      </c>
    </row>
    <row r="53" spans="1:44" ht="13.5">
      <c r="A53" s="158" t="s">
        <v>53</v>
      </c>
      <c r="B53" s="158"/>
      <c r="C53" s="167">
        <f t="shared" si="1"/>
        <v>374657</v>
      </c>
      <c r="D53" s="162">
        <f t="shared" si="2"/>
        <v>9561</v>
      </c>
      <c r="E53" s="168">
        <f t="shared" si="3"/>
        <v>384218</v>
      </c>
      <c r="F53" s="162"/>
      <c r="G53" s="167">
        <v>333472</v>
      </c>
      <c r="H53" s="168">
        <f t="shared" si="4"/>
        <v>41185</v>
      </c>
      <c r="I53" s="162"/>
      <c r="J53" s="169">
        <f>+'[2]SafetyNetExp08'!H53</f>
        <v>30956</v>
      </c>
      <c r="K53" s="170">
        <f>+'[2]SafetyNetExp08'!I53</f>
        <v>790</v>
      </c>
      <c r="L53" s="165"/>
      <c r="M53" s="169">
        <f>+'[2]SafetyNetExp08'!Q53</f>
        <v>31078</v>
      </c>
      <c r="N53" s="170">
        <f>+'[2]SafetyNetExp08'!R53</f>
        <v>793</v>
      </c>
      <c r="O53" s="165"/>
      <c r="P53" s="169">
        <f>+'[2]SafetyNetExp08'!Z53</f>
        <v>30570</v>
      </c>
      <c r="Q53" s="170">
        <f>+'[2]SafetyNetExp08'!AA53</f>
        <v>780</v>
      </c>
      <c r="R53" s="165"/>
      <c r="S53" s="169">
        <f>+'[2]SafetyNetExp08'!AI53</f>
        <v>31339</v>
      </c>
      <c r="T53" s="170">
        <f>+'[2]SafetyNetExp08'!AJ53</f>
        <v>800</v>
      </c>
      <c r="U53" s="165"/>
      <c r="V53" s="169">
        <f>+'[2]SafetyNetExp08'!AR53</f>
        <v>30292</v>
      </c>
      <c r="W53" s="170">
        <f>+'[2]SafetyNetExp08'!AS53</f>
        <v>773</v>
      </c>
      <c r="X53" s="165"/>
      <c r="Y53" s="169">
        <f>+'[2]SafetyNetExp08'!BA53</f>
        <v>29584</v>
      </c>
      <c r="Z53" s="170">
        <f>+'[2]SafetyNetExp08'!BB53</f>
        <v>755</v>
      </c>
      <c r="AA53" s="165"/>
      <c r="AB53" s="169">
        <f>+'[2]SafetyNetExp08'!BJ53</f>
        <v>30696</v>
      </c>
      <c r="AC53" s="170">
        <f>+'[2]SafetyNetExp08'!BK53</f>
        <v>783</v>
      </c>
      <c r="AD53" s="165"/>
      <c r="AE53" s="169">
        <f>+'[2]SafetyNetExp08'!BS53</f>
        <v>31018</v>
      </c>
      <c r="AF53" s="170">
        <f>+'[2]SafetyNetExp08'!BT53</f>
        <v>792</v>
      </c>
      <c r="AG53" s="165"/>
      <c r="AH53" s="169">
        <f>+'[2]SafetyNetExp08'!CB53</f>
        <v>30809</v>
      </c>
      <c r="AI53" s="170">
        <f>+'[2]SafetyNetExp08'!CC53</f>
        <v>786</v>
      </c>
      <c r="AJ53" s="165"/>
      <c r="AK53" s="169">
        <f>+'[2]SafetyNetExp08'!CK53</f>
        <v>31277</v>
      </c>
      <c r="AL53" s="170">
        <f>+'[2]SafetyNetExp08'!CL53</f>
        <v>798</v>
      </c>
      <c r="AM53" s="165"/>
      <c r="AN53" s="169">
        <f>+'[2]SafetyNetExp08'!CT53</f>
        <v>33159</v>
      </c>
      <c r="AO53" s="170">
        <f>+'[2]SafetyNetExp08'!CU53</f>
        <v>847</v>
      </c>
      <c r="AP53" s="165"/>
      <c r="AQ53" s="169">
        <f>+'[2]SafetyNetExp08'!DC53</f>
        <v>33879</v>
      </c>
      <c r="AR53" s="170">
        <f>+'[2]SafetyNetExp08'!DD53</f>
        <v>864</v>
      </c>
    </row>
    <row r="54" spans="1:44" ht="13.5">
      <c r="A54" s="158" t="s">
        <v>54</v>
      </c>
      <c r="B54" s="158"/>
      <c r="C54" s="167">
        <f t="shared" si="1"/>
        <v>3866724</v>
      </c>
      <c r="D54" s="162">
        <f t="shared" si="2"/>
        <v>98708</v>
      </c>
      <c r="E54" s="168">
        <f t="shared" si="3"/>
        <v>3965432</v>
      </c>
      <c r="F54" s="162"/>
      <c r="G54" s="167">
        <v>3385015</v>
      </c>
      <c r="H54" s="168">
        <f t="shared" si="4"/>
        <v>481709</v>
      </c>
      <c r="I54" s="162"/>
      <c r="J54" s="169">
        <f>+'[2]SafetyNetExp08'!H54</f>
        <v>302641</v>
      </c>
      <c r="K54" s="170">
        <f>+'[2]SafetyNetExp08'!I54</f>
        <v>7725</v>
      </c>
      <c r="L54" s="165"/>
      <c r="M54" s="169">
        <f>+'[2]SafetyNetExp08'!Q54</f>
        <v>331943</v>
      </c>
      <c r="N54" s="170">
        <f>+'[2]SafetyNetExp08'!R54</f>
        <v>8475</v>
      </c>
      <c r="O54" s="165"/>
      <c r="P54" s="169">
        <f>+'[2]SafetyNetExp08'!Z54</f>
        <v>337573</v>
      </c>
      <c r="Q54" s="170">
        <f>+'[2]SafetyNetExp08'!AA54</f>
        <v>8619</v>
      </c>
      <c r="R54" s="165"/>
      <c r="S54" s="169">
        <f>+'[2]SafetyNetExp08'!AI54</f>
        <v>330917</v>
      </c>
      <c r="T54" s="170">
        <f>+'[2]SafetyNetExp08'!AJ54</f>
        <v>8450</v>
      </c>
      <c r="U54" s="165"/>
      <c r="V54" s="169">
        <f>+'[2]SafetyNetExp08'!AR54</f>
        <v>307119</v>
      </c>
      <c r="W54" s="170">
        <f>+'[2]SafetyNetExp08'!AS54</f>
        <v>7839</v>
      </c>
      <c r="X54" s="165"/>
      <c r="Y54" s="169">
        <f>+'[2]SafetyNetExp08'!BA54</f>
        <v>307871</v>
      </c>
      <c r="Z54" s="170">
        <f>+'[2]SafetyNetExp08'!BB54</f>
        <v>7858</v>
      </c>
      <c r="AA54" s="165"/>
      <c r="AB54" s="169">
        <f>+'[2]SafetyNetExp08'!BJ54</f>
        <v>326268</v>
      </c>
      <c r="AC54" s="170">
        <f>+'[2]SafetyNetExp08'!BK54</f>
        <v>8330</v>
      </c>
      <c r="AD54" s="165"/>
      <c r="AE54" s="169">
        <f>+'[2]SafetyNetExp08'!BS54</f>
        <v>320342</v>
      </c>
      <c r="AF54" s="170">
        <f>+'[2]SafetyNetExp08'!BT54</f>
        <v>8177</v>
      </c>
      <c r="AG54" s="165"/>
      <c r="AH54" s="169">
        <f>+'[2]SafetyNetExp08'!CB54</f>
        <v>329477</v>
      </c>
      <c r="AI54" s="170">
        <f>+'[2]SafetyNetExp08'!CC54</f>
        <v>8412</v>
      </c>
      <c r="AJ54" s="165"/>
      <c r="AK54" s="169">
        <f>+'[2]SafetyNetExp08'!CK54</f>
        <v>306898</v>
      </c>
      <c r="AL54" s="170">
        <f>+'[2]SafetyNetExp08'!CL54</f>
        <v>7831</v>
      </c>
      <c r="AM54" s="165"/>
      <c r="AN54" s="169">
        <f>+'[2]SafetyNetExp08'!CT54</f>
        <v>324782</v>
      </c>
      <c r="AO54" s="170">
        <f>+'[2]SafetyNetExp08'!CU54</f>
        <v>8289</v>
      </c>
      <c r="AP54" s="165"/>
      <c r="AQ54" s="169">
        <f>+'[2]SafetyNetExp08'!DC54</f>
        <v>340893</v>
      </c>
      <c r="AR54" s="170">
        <f>+'[2]SafetyNetExp08'!DD54</f>
        <v>8703</v>
      </c>
    </row>
    <row r="55" spans="1:44" ht="13.5">
      <c r="A55" s="158" t="s">
        <v>55</v>
      </c>
      <c r="B55" s="158"/>
      <c r="C55" s="167">
        <f t="shared" si="1"/>
        <v>439493</v>
      </c>
      <c r="D55" s="162">
        <f t="shared" si="2"/>
        <v>11216</v>
      </c>
      <c r="E55" s="168">
        <f t="shared" si="3"/>
        <v>450709</v>
      </c>
      <c r="F55" s="162"/>
      <c r="G55" s="167">
        <v>350502</v>
      </c>
      <c r="H55" s="168">
        <f t="shared" si="4"/>
        <v>88991</v>
      </c>
      <c r="I55" s="162"/>
      <c r="J55" s="169">
        <f>+'[2]SafetyNetExp08'!H55</f>
        <v>31265</v>
      </c>
      <c r="K55" s="170">
        <f>+'[2]SafetyNetExp08'!I55</f>
        <v>798</v>
      </c>
      <c r="L55" s="165"/>
      <c r="M55" s="169">
        <f>+'[2]SafetyNetExp08'!Q55</f>
        <v>33817</v>
      </c>
      <c r="N55" s="170">
        <f>+'[2]SafetyNetExp08'!R55</f>
        <v>863</v>
      </c>
      <c r="O55" s="165"/>
      <c r="P55" s="169">
        <f>+'[2]SafetyNetExp08'!Z55</f>
        <v>33409</v>
      </c>
      <c r="Q55" s="170">
        <f>+'[2]SafetyNetExp08'!AA55</f>
        <v>852</v>
      </c>
      <c r="R55" s="165"/>
      <c r="S55" s="169">
        <f>+'[2]SafetyNetExp08'!AI55</f>
        <v>33387</v>
      </c>
      <c r="T55" s="170">
        <f>+'[2]SafetyNetExp08'!AJ55</f>
        <v>852</v>
      </c>
      <c r="U55" s="165"/>
      <c r="V55" s="169">
        <f>+'[2]SafetyNetExp08'!AR55</f>
        <v>31456</v>
      </c>
      <c r="W55" s="170">
        <f>+'[2]SafetyNetExp08'!AS55</f>
        <v>803</v>
      </c>
      <c r="X55" s="165"/>
      <c r="Y55" s="169">
        <f>+'[2]SafetyNetExp08'!BA55</f>
        <v>34544</v>
      </c>
      <c r="Z55" s="170">
        <f>+'[2]SafetyNetExp08'!BB55</f>
        <v>882</v>
      </c>
      <c r="AA55" s="165"/>
      <c r="AB55" s="169">
        <f>+'[2]SafetyNetExp08'!BJ55</f>
        <v>39162</v>
      </c>
      <c r="AC55" s="170">
        <f>+'[2]SafetyNetExp08'!BK55</f>
        <v>1000</v>
      </c>
      <c r="AD55" s="165"/>
      <c r="AE55" s="169">
        <f>+'[2]SafetyNetExp08'!BS55</f>
        <v>37359</v>
      </c>
      <c r="AF55" s="170">
        <f>+'[2]SafetyNetExp08'!BT55</f>
        <v>953</v>
      </c>
      <c r="AG55" s="165"/>
      <c r="AH55" s="169">
        <f>+'[2]SafetyNetExp08'!CB55</f>
        <v>36915</v>
      </c>
      <c r="AI55" s="170">
        <f>+'[2]SafetyNetExp08'!CC55</f>
        <v>942</v>
      </c>
      <c r="AJ55" s="165"/>
      <c r="AK55" s="169">
        <f>+'[2]SafetyNetExp08'!CK55</f>
        <v>40897</v>
      </c>
      <c r="AL55" s="170">
        <f>+'[2]SafetyNetExp08'!CL55</f>
        <v>1043</v>
      </c>
      <c r="AM55" s="165"/>
      <c r="AN55" s="169">
        <f>+'[2]SafetyNetExp08'!CT55</f>
        <v>43372</v>
      </c>
      <c r="AO55" s="170">
        <f>+'[2]SafetyNetExp08'!CU55</f>
        <v>1107</v>
      </c>
      <c r="AP55" s="165"/>
      <c r="AQ55" s="169">
        <f>+'[2]SafetyNetExp08'!DC55</f>
        <v>43910</v>
      </c>
      <c r="AR55" s="170">
        <f>+'[2]SafetyNetExp08'!DD55</f>
        <v>1121</v>
      </c>
    </row>
    <row r="56" spans="1:44" ht="13.5">
      <c r="A56" s="158" t="s">
        <v>56</v>
      </c>
      <c r="B56" s="158"/>
      <c r="C56" s="167">
        <f t="shared" si="1"/>
        <v>4495401</v>
      </c>
      <c r="D56" s="162">
        <f t="shared" si="2"/>
        <v>114739</v>
      </c>
      <c r="E56" s="168">
        <f t="shared" si="3"/>
        <v>4610140</v>
      </c>
      <c r="F56" s="162"/>
      <c r="G56" s="167">
        <v>4193200</v>
      </c>
      <c r="H56" s="168">
        <f t="shared" si="4"/>
        <v>302201</v>
      </c>
      <c r="I56" s="162"/>
      <c r="J56" s="169">
        <f>+'[2]SafetyNetExp08'!H56</f>
        <v>376836</v>
      </c>
      <c r="K56" s="170">
        <f>+'[2]SafetyNetExp08'!I56</f>
        <v>9619</v>
      </c>
      <c r="L56" s="165"/>
      <c r="M56" s="169">
        <f>+'[2]SafetyNetExp08'!Q56</f>
        <v>364694</v>
      </c>
      <c r="N56" s="170">
        <f>+'[2]SafetyNetExp08'!R56</f>
        <v>9309</v>
      </c>
      <c r="O56" s="165"/>
      <c r="P56" s="169">
        <f>+'[2]SafetyNetExp08'!Z56</f>
        <v>374424</v>
      </c>
      <c r="Q56" s="170">
        <f>+'[2]SafetyNetExp08'!AA56</f>
        <v>9557</v>
      </c>
      <c r="R56" s="165"/>
      <c r="S56" s="169">
        <f>+'[2]SafetyNetExp08'!AI56</f>
        <v>368974</v>
      </c>
      <c r="T56" s="170">
        <f>+'[2]SafetyNetExp08'!AJ56</f>
        <v>9418</v>
      </c>
      <c r="U56" s="165"/>
      <c r="V56" s="169">
        <f>+'[2]SafetyNetExp08'!AR56</f>
        <v>374452</v>
      </c>
      <c r="W56" s="170">
        <f>+'[2]SafetyNetExp08'!AS56</f>
        <v>9557</v>
      </c>
      <c r="X56" s="165"/>
      <c r="Y56" s="169">
        <f>+'[2]SafetyNetExp08'!BA56</f>
        <v>382414</v>
      </c>
      <c r="Z56" s="170">
        <f>+'[2]SafetyNetExp08'!BB56</f>
        <v>9761</v>
      </c>
      <c r="AA56" s="165"/>
      <c r="AB56" s="169">
        <f>+'[2]SafetyNetExp08'!BJ56</f>
        <v>380072</v>
      </c>
      <c r="AC56" s="170">
        <f>+'[2]SafetyNetExp08'!BK56</f>
        <v>9700</v>
      </c>
      <c r="AD56" s="165"/>
      <c r="AE56" s="169">
        <f>+'[2]SafetyNetExp08'!BS56</f>
        <v>370933</v>
      </c>
      <c r="AF56" s="170">
        <f>+'[2]SafetyNetExp08'!BT56</f>
        <v>9467</v>
      </c>
      <c r="AG56" s="165"/>
      <c r="AH56" s="169">
        <f>+'[2]SafetyNetExp08'!CB56</f>
        <v>382582</v>
      </c>
      <c r="AI56" s="170">
        <f>+'[2]SafetyNetExp08'!CC56</f>
        <v>9765</v>
      </c>
      <c r="AJ56" s="165"/>
      <c r="AK56" s="169">
        <f>+'[2]SafetyNetExp08'!CK56</f>
        <v>363058</v>
      </c>
      <c r="AL56" s="170">
        <f>+'[2]SafetyNetExp08'!CL56</f>
        <v>9266</v>
      </c>
      <c r="AM56" s="165"/>
      <c r="AN56" s="169">
        <f>+'[2]SafetyNetExp08'!CT56</f>
        <v>370614</v>
      </c>
      <c r="AO56" s="170">
        <f>+'[2]SafetyNetExp08'!CU56</f>
        <v>9459</v>
      </c>
      <c r="AP56" s="165"/>
      <c r="AQ56" s="169">
        <f>+'[2]SafetyNetExp08'!DC56</f>
        <v>386348</v>
      </c>
      <c r="AR56" s="170">
        <f>+'[2]SafetyNetExp08'!DD56</f>
        <v>9861</v>
      </c>
    </row>
    <row r="57" spans="1:44" ht="13.5">
      <c r="A57" s="158" t="s">
        <v>57</v>
      </c>
      <c r="B57" s="158"/>
      <c r="C57" s="167">
        <f t="shared" si="1"/>
        <v>833095</v>
      </c>
      <c r="D57" s="162">
        <f t="shared" si="2"/>
        <v>21270</v>
      </c>
      <c r="E57" s="168">
        <f t="shared" si="3"/>
        <v>854365</v>
      </c>
      <c r="F57" s="162"/>
      <c r="G57" s="167">
        <v>612237</v>
      </c>
      <c r="H57" s="168">
        <f t="shared" si="4"/>
        <v>220858</v>
      </c>
      <c r="I57" s="162"/>
      <c r="J57" s="169">
        <f>+'[2]SafetyNetExp08'!H57</f>
        <v>67430</v>
      </c>
      <c r="K57" s="170">
        <f>+'[2]SafetyNetExp08'!I57</f>
        <v>1722</v>
      </c>
      <c r="L57" s="165"/>
      <c r="M57" s="169">
        <f>+'[2]SafetyNetExp08'!Q57</f>
        <v>63877</v>
      </c>
      <c r="N57" s="170">
        <f>+'[2]SafetyNetExp08'!R57</f>
        <v>1631</v>
      </c>
      <c r="O57" s="165"/>
      <c r="P57" s="169">
        <f>+'[2]SafetyNetExp08'!Z57</f>
        <v>51484</v>
      </c>
      <c r="Q57" s="170">
        <f>+'[2]SafetyNetExp08'!AA57</f>
        <v>1313</v>
      </c>
      <c r="R57" s="165"/>
      <c r="S57" s="169">
        <f>+'[2]SafetyNetExp08'!AI57</f>
        <v>71007</v>
      </c>
      <c r="T57" s="170">
        <f>+'[2]SafetyNetExp08'!AJ57</f>
        <v>1813</v>
      </c>
      <c r="U57" s="165"/>
      <c r="V57" s="169">
        <f>+'[2]SafetyNetExp08'!AR57</f>
        <v>73621</v>
      </c>
      <c r="W57" s="170">
        <f>+'[2]SafetyNetExp08'!AS57</f>
        <v>1880</v>
      </c>
      <c r="X57" s="165"/>
      <c r="Y57" s="169">
        <f>+'[2]SafetyNetExp08'!BA57</f>
        <v>76414</v>
      </c>
      <c r="Z57" s="170">
        <f>+'[2]SafetyNetExp08'!BB57</f>
        <v>1952</v>
      </c>
      <c r="AA57" s="165"/>
      <c r="AB57" s="169">
        <f>+'[2]SafetyNetExp08'!BJ57</f>
        <v>72089</v>
      </c>
      <c r="AC57" s="170">
        <f>+'[2]SafetyNetExp08'!BK57</f>
        <v>1841</v>
      </c>
      <c r="AD57" s="165"/>
      <c r="AE57" s="169">
        <f>+'[2]SafetyNetExp08'!BS57</f>
        <v>70725</v>
      </c>
      <c r="AF57" s="170">
        <f>+'[2]SafetyNetExp08'!BT57</f>
        <v>1805</v>
      </c>
      <c r="AG57" s="165"/>
      <c r="AH57" s="169">
        <f>+'[2]SafetyNetExp08'!CB57</f>
        <v>71341</v>
      </c>
      <c r="AI57" s="170">
        <f>+'[2]SafetyNetExp08'!CC57</f>
        <v>1821</v>
      </c>
      <c r="AJ57" s="165"/>
      <c r="AK57" s="169">
        <f>+'[2]SafetyNetExp08'!CK57</f>
        <v>71361</v>
      </c>
      <c r="AL57" s="170">
        <f>+'[2]SafetyNetExp08'!CL57</f>
        <v>1822</v>
      </c>
      <c r="AM57" s="165"/>
      <c r="AN57" s="169">
        <f>+'[2]SafetyNetExp08'!CT57</f>
        <v>71024</v>
      </c>
      <c r="AO57" s="170">
        <f>+'[2]SafetyNetExp08'!CU57</f>
        <v>1813</v>
      </c>
      <c r="AP57" s="165"/>
      <c r="AQ57" s="169">
        <f>+'[2]SafetyNetExp08'!DC57</f>
        <v>72722</v>
      </c>
      <c r="AR57" s="170">
        <f>+'[2]SafetyNetExp08'!DD57</f>
        <v>1857</v>
      </c>
    </row>
    <row r="58" spans="1:44" ht="13.5">
      <c r="A58" s="158" t="s">
        <v>58</v>
      </c>
      <c r="B58" s="158"/>
      <c r="C58" s="167">
        <f t="shared" si="1"/>
        <v>421956</v>
      </c>
      <c r="D58" s="162">
        <f t="shared" si="2"/>
        <v>10771</v>
      </c>
      <c r="E58" s="168">
        <f t="shared" si="3"/>
        <v>432727</v>
      </c>
      <c r="F58" s="162"/>
      <c r="G58" s="167">
        <v>440150</v>
      </c>
      <c r="H58" s="168">
        <f t="shared" si="4"/>
        <v>-18194</v>
      </c>
      <c r="I58" s="162"/>
      <c r="J58" s="169">
        <f>+'[2]SafetyNetExp08'!H58</f>
        <v>44211</v>
      </c>
      <c r="K58" s="170">
        <f>+'[2]SafetyNetExp08'!I58</f>
        <v>1129</v>
      </c>
      <c r="L58" s="165"/>
      <c r="M58" s="169">
        <f>+'[2]SafetyNetExp08'!Q58</f>
        <v>40117</v>
      </c>
      <c r="N58" s="170">
        <f>+'[2]SafetyNetExp08'!R58</f>
        <v>1024</v>
      </c>
      <c r="O58" s="165"/>
      <c r="P58" s="169">
        <f>+'[2]SafetyNetExp08'!Z58</f>
        <v>34406</v>
      </c>
      <c r="Q58" s="170">
        <f>+'[2]SafetyNetExp08'!AA58</f>
        <v>878</v>
      </c>
      <c r="R58" s="165"/>
      <c r="S58" s="169">
        <f>+'[2]SafetyNetExp08'!AI58</f>
        <v>34857</v>
      </c>
      <c r="T58" s="170">
        <f>+'[2]SafetyNetExp08'!AJ58</f>
        <v>890</v>
      </c>
      <c r="U58" s="165"/>
      <c r="V58" s="169">
        <f>+'[2]SafetyNetExp08'!AR58</f>
        <v>35759</v>
      </c>
      <c r="W58" s="170">
        <f>+'[2]SafetyNetExp08'!AS58</f>
        <v>913</v>
      </c>
      <c r="X58" s="165"/>
      <c r="Y58" s="169">
        <f>+'[2]SafetyNetExp08'!BA58</f>
        <v>35919</v>
      </c>
      <c r="Z58" s="170">
        <f>+'[2]SafetyNetExp08'!BB58</f>
        <v>917</v>
      </c>
      <c r="AA58" s="165"/>
      <c r="AB58" s="169">
        <f>+'[2]SafetyNetExp08'!BJ58</f>
        <v>34724</v>
      </c>
      <c r="AC58" s="170">
        <f>+'[2]SafetyNetExp08'!BK58</f>
        <v>887</v>
      </c>
      <c r="AD58" s="165"/>
      <c r="AE58" s="169">
        <f>+'[2]SafetyNetExp08'!BS58</f>
        <v>33837</v>
      </c>
      <c r="AF58" s="170">
        <f>+'[2]SafetyNetExp08'!BT58</f>
        <v>863</v>
      </c>
      <c r="AG58" s="165"/>
      <c r="AH58" s="169">
        <f>+'[2]SafetyNetExp08'!CB58</f>
        <v>31972</v>
      </c>
      <c r="AI58" s="170">
        <f>+'[2]SafetyNetExp08'!CC58</f>
        <v>816</v>
      </c>
      <c r="AJ58" s="165"/>
      <c r="AK58" s="169">
        <f>+'[2]SafetyNetExp08'!CK58</f>
        <v>32153</v>
      </c>
      <c r="AL58" s="170">
        <f>+'[2]SafetyNetExp08'!CL58</f>
        <v>821</v>
      </c>
      <c r="AM58" s="165"/>
      <c r="AN58" s="169">
        <f>+'[2]SafetyNetExp08'!CT58</f>
        <v>32204</v>
      </c>
      <c r="AO58" s="170">
        <f>+'[2]SafetyNetExp08'!CU58</f>
        <v>822</v>
      </c>
      <c r="AP58" s="165"/>
      <c r="AQ58" s="169">
        <f>+'[2]SafetyNetExp08'!DC58</f>
        <v>31797</v>
      </c>
      <c r="AR58" s="170">
        <f>+'[2]SafetyNetExp08'!DD58</f>
        <v>811</v>
      </c>
    </row>
    <row r="59" spans="1:44" ht="13.5">
      <c r="A59" s="158" t="s">
        <v>59</v>
      </c>
      <c r="B59" s="158"/>
      <c r="C59" s="167">
        <f t="shared" si="1"/>
        <v>94933</v>
      </c>
      <c r="D59" s="162">
        <f t="shared" si="2"/>
        <v>2423</v>
      </c>
      <c r="E59" s="168">
        <f t="shared" si="3"/>
        <v>97356</v>
      </c>
      <c r="F59" s="162"/>
      <c r="G59" s="167">
        <v>105091</v>
      </c>
      <c r="H59" s="168">
        <f t="shared" si="4"/>
        <v>-10158</v>
      </c>
      <c r="I59" s="162"/>
      <c r="J59" s="169">
        <f>+'[2]SafetyNetExp08'!H59</f>
        <v>9591</v>
      </c>
      <c r="K59" s="170">
        <f>+'[2]SafetyNetExp08'!I59</f>
        <v>245</v>
      </c>
      <c r="L59" s="165"/>
      <c r="M59" s="169">
        <f>+'[2]SafetyNetExp08'!Q59</f>
        <v>8854</v>
      </c>
      <c r="N59" s="170">
        <f>+'[2]SafetyNetExp08'!R59</f>
        <v>226</v>
      </c>
      <c r="O59" s="165"/>
      <c r="P59" s="169">
        <f>+'[2]SafetyNetExp08'!Z59</f>
        <v>8390</v>
      </c>
      <c r="Q59" s="170">
        <f>+'[2]SafetyNetExp08'!AA59</f>
        <v>214</v>
      </c>
      <c r="R59" s="165"/>
      <c r="S59" s="169">
        <f>+'[2]SafetyNetExp08'!AI59</f>
        <v>8322</v>
      </c>
      <c r="T59" s="170">
        <f>+'[2]SafetyNetExp08'!AJ59</f>
        <v>212</v>
      </c>
      <c r="U59" s="165"/>
      <c r="V59" s="169">
        <f>+'[2]SafetyNetExp08'!AR59</f>
        <v>7053</v>
      </c>
      <c r="W59" s="170">
        <f>+'[2]SafetyNetExp08'!AS59</f>
        <v>180</v>
      </c>
      <c r="X59" s="165"/>
      <c r="Y59" s="169">
        <f>+'[2]SafetyNetExp08'!BA59</f>
        <v>5990</v>
      </c>
      <c r="Z59" s="170">
        <f>+'[2]SafetyNetExp08'!BB59</f>
        <v>153</v>
      </c>
      <c r="AA59" s="165"/>
      <c r="AB59" s="169">
        <f>+'[2]SafetyNetExp08'!BJ59</f>
        <v>7340</v>
      </c>
      <c r="AC59" s="170">
        <f>+'[2]SafetyNetExp08'!BK59</f>
        <v>187</v>
      </c>
      <c r="AD59" s="165"/>
      <c r="AE59" s="169">
        <f>+'[2]SafetyNetExp08'!BS59</f>
        <v>8247</v>
      </c>
      <c r="AF59" s="170">
        <f>+'[2]SafetyNetExp08'!BT59</f>
        <v>211</v>
      </c>
      <c r="AG59" s="165"/>
      <c r="AH59" s="169">
        <f>+'[2]SafetyNetExp08'!CB59</f>
        <v>7233</v>
      </c>
      <c r="AI59" s="170">
        <f>+'[2]SafetyNetExp08'!CC59</f>
        <v>184</v>
      </c>
      <c r="AJ59" s="165"/>
      <c r="AK59" s="169">
        <f>+'[2]SafetyNetExp08'!CK59</f>
        <v>7409</v>
      </c>
      <c r="AL59" s="170">
        <f>+'[2]SafetyNetExp08'!CL59</f>
        <v>189</v>
      </c>
      <c r="AM59" s="165"/>
      <c r="AN59" s="169">
        <f>+'[2]SafetyNetExp08'!CT59</f>
        <v>8926</v>
      </c>
      <c r="AO59" s="170">
        <f>+'[2]SafetyNetExp08'!CU59</f>
        <v>228</v>
      </c>
      <c r="AP59" s="165"/>
      <c r="AQ59" s="169">
        <f>+'[2]SafetyNetExp08'!DC59</f>
        <v>7578</v>
      </c>
      <c r="AR59" s="170">
        <f>+'[2]SafetyNetExp08'!DD59</f>
        <v>194</v>
      </c>
    </row>
    <row r="60" spans="1:44" ht="13.5">
      <c r="A60" s="158" t="s">
        <v>60</v>
      </c>
      <c r="B60" s="158"/>
      <c r="C60" s="167">
        <f t="shared" si="1"/>
        <v>7786312</v>
      </c>
      <c r="D60" s="162">
        <f t="shared" si="2"/>
        <v>198773</v>
      </c>
      <c r="E60" s="168">
        <f t="shared" si="3"/>
        <v>7985085</v>
      </c>
      <c r="F60" s="162"/>
      <c r="G60" s="167">
        <v>6730350</v>
      </c>
      <c r="H60" s="168">
        <f t="shared" si="4"/>
        <v>1055962</v>
      </c>
      <c r="I60" s="162"/>
      <c r="J60" s="169">
        <f>+'[2]SafetyNetExp08'!H60</f>
        <v>590394</v>
      </c>
      <c r="K60" s="170">
        <f>+'[2]SafetyNetExp08'!I60</f>
        <v>15069</v>
      </c>
      <c r="L60" s="165"/>
      <c r="M60" s="169">
        <f>+'[2]SafetyNetExp08'!Q60</f>
        <v>622029</v>
      </c>
      <c r="N60" s="170">
        <f>+'[2]SafetyNetExp08'!R60</f>
        <v>15879</v>
      </c>
      <c r="O60" s="165"/>
      <c r="P60" s="169">
        <f>+'[2]SafetyNetExp08'!Z60</f>
        <v>641863</v>
      </c>
      <c r="Q60" s="170">
        <f>+'[2]SafetyNetExp08'!AA60</f>
        <v>16388</v>
      </c>
      <c r="R60" s="165"/>
      <c r="S60" s="169">
        <f>+'[2]SafetyNetExp08'!AI60</f>
        <v>628682</v>
      </c>
      <c r="T60" s="170">
        <f>+'[2]SafetyNetExp08'!AJ60</f>
        <v>16049</v>
      </c>
      <c r="U60" s="165"/>
      <c r="V60" s="169">
        <f>+'[2]SafetyNetExp08'!AR60</f>
        <v>607834</v>
      </c>
      <c r="W60" s="170">
        <f>+'[2]SafetyNetExp08'!AS60</f>
        <v>15515</v>
      </c>
      <c r="X60" s="165"/>
      <c r="Y60" s="169">
        <f>+'[2]SafetyNetExp08'!BA60</f>
        <v>630248</v>
      </c>
      <c r="Z60" s="170">
        <f>+'[2]SafetyNetExp08'!BB60</f>
        <v>16089</v>
      </c>
      <c r="AA60" s="165"/>
      <c r="AB60" s="169">
        <f>+'[2]SafetyNetExp08'!BJ60</f>
        <v>649205</v>
      </c>
      <c r="AC60" s="170">
        <f>+'[2]SafetyNetExp08'!BK60</f>
        <v>16574</v>
      </c>
      <c r="AD60" s="165"/>
      <c r="AE60" s="169">
        <f>+'[2]SafetyNetExp08'!BS60</f>
        <v>663614</v>
      </c>
      <c r="AF60" s="170">
        <f>+'[2]SafetyNetExp08'!BT60</f>
        <v>16942</v>
      </c>
      <c r="AG60" s="165"/>
      <c r="AH60" s="169">
        <f>+'[2]SafetyNetExp08'!CB60</f>
        <v>669443</v>
      </c>
      <c r="AI60" s="170">
        <f>+'[2]SafetyNetExp08'!CC60</f>
        <v>17090</v>
      </c>
      <c r="AJ60" s="165"/>
      <c r="AK60" s="169">
        <f>+'[2]SafetyNetExp08'!CK60</f>
        <v>736686</v>
      </c>
      <c r="AL60" s="170">
        <f>+'[2]SafetyNetExp08'!CL60</f>
        <v>18813</v>
      </c>
      <c r="AM60" s="165"/>
      <c r="AN60" s="169">
        <f>+'[2]SafetyNetExp08'!CT60</f>
        <v>686263</v>
      </c>
      <c r="AO60" s="170">
        <f>+'[2]SafetyNetExp08'!CU60</f>
        <v>17519</v>
      </c>
      <c r="AP60" s="165"/>
      <c r="AQ60" s="169">
        <f>+'[2]SafetyNetExp08'!DC60</f>
        <v>660051</v>
      </c>
      <c r="AR60" s="170">
        <f>+'[2]SafetyNetExp08'!DD60</f>
        <v>16846</v>
      </c>
    </row>
    <row r="61" spans="1:44" ht="13.5">
      <c r="A61" s="158" t="s">
        <v>61</v>
      </c>
      <c r="B61" s="158"/>
      <c r="C61" s="167">
        <f t="shared" si="1"/>
        <v>126345</v>
      </c>
      <c r="D61" s="162">
        <f t="shared" si="2"/>
        <v>3219</v>
      </c>
      <c r="E61" s="168">
        <f t="shared" si="3"/>
        <v>129564</v>
      </c>
      <c r="F61" s="162"/>
      <c r="G61" s="167">
        <v>115198</v>
      </c>
      <c r="H61" s="168">
        <f t="shared" si="4"/>
        <v>11147</v>
      </c>
      <c r="I61" s="162"/>
      <c r="J61" s="169">
        <f>+'[2]SafetyNetExp08'!H61</f>
        <v>11396</v>
      </c>
      <c r="K61" s="170">
        <f>+'[2]SafetyNetExp08'!I61</f>
        <v>291</v>
      </c>
      <c r="L61" s="165"/>
      <c r="M61" s="169">
        <f>+'[2]SafetyNetExp08'!Q61</f>
        <v>11486</v>
      </c>
      <c r="N61" s="170">
        <f>+'[2]SafetyNetExp08'!R61</f>
        <v>293</v>
      </c>
      <c r="O61" s="165"/>
      <c r="P61" s="169">
        <f>+'[2]SafetyNetExp08'!Z61</f>
        <v>11156</v>
      </c>
      <c r="Q61" s="170">
        <f>+'[2]SafetyNetExp08'!AA61</f>
        <v>285</v>
      </c>
      <c r="R61" s="165"/>
      <c r="S61" s="169">
        <f>+'[2]SafetyNetExp08'!AI61</f>
        <v>11152</v>
      </c>
      <c r="T61" s="170">
        <f>+'[2]SafetyNetExp08'!AJ61</f>
        <v>284</v>
      </c>
      <c r="U61" s="165"/>
      <c r="V61" s="169">
        <f>+'[2]SafetyNetExp08'!AR61</f>
        <v>7623</v>
      </c>
      <c r="W61" s="170">
        <f>+'[2]SafetyNetExp08'!AS61</f>
        <v>194</v>
      </c>
      <c r="X61" s="165"/>
      <c r="Y61" s="169">
        <f>+'[2]SafetyNetExp08'!BA61</f>
        <v>9617</v>
      </c>
      <c r="Z61" s="170">
        <f>+'[2]SafetyNetExp08'!BB61</f>
        <v>245</v>
      </c>
      <c r="AA61" s="165"/>
      <c r="AB61" s="169">
        <f>+'[2]SafetyNetExp08'!BJ61</f>
        <v>10057</v>
      </c>
      <c r="AC61" s="170">
        <f>+'[2]SafetyNetExp08'!BK61</f>
        <v>257</v>
      </c>
      <c r="AD61" s="165"/>
      <c r="AE61" s="169">
        <f>+'[2]SafetyNetExp08'!BS61</f>
        <v>9574</v>
      </c>
      <c r="AF61" s="170">
        <f>+'[2]SafetyNetExp08'!BT61</f>
        <v>244</v>
      </c>
      <c r="AG61" s="165"/>
      <c r="AH61" s="169">
        <f>+'[2]SafetyNetExp08'!CB61</f>
        <v>8466</v>
      </c>
      <c r="AI61" s="170">
        <f>+'[2]SafetyNetExp08'!CC61</f>
        <v>215</v>
      </c>
      <c r="AJ61" s="165"/>
      <c r="AK61" s="169">
        <f>+'[2]SafetyNetExp08'!CK61</f>
        <v>10943</v>
      </c>
      <c r="AL61" s="170">
        <f>+'[2]SafetyNetExp08'!CL61</f>
        <v>278</v>
      </c>
      <c r="AM61" s="165"/>
      <c r="AN61" s="169">
        <f>+'[2]SafetyNetExp08'!CT61</f>
        <v>11052</v>
      </c>
      <c r="AO61" s="170">
        <f>+'[2]SafetyNetExp08'!CU61</f>
        <v>281</v>
      </c>
      <c r="AP61" s="165"/>
      <c r="AQ61" s="169">
        <f>+'[2]SafetyNetExp08'!DC61</f>
        <v>13823</v>
      </c>
      <c r="AR61" s="170">
        <f>+'[2]SafetyNetExp08'!DD61</f>
        <v>352</v>
      </c>
    </row>
    <row r="62" spans="1:44" ht="13.5">
      <c r="A62" s="158" t="s">
        <v>62</v>
      </c>
      <c r="B62" s="158"/>
      <c r="C62" s="167">
        <f t="shared" si="1"/>
        <v>1777523</v>
      </c>
      <c r="D62" s="162">
        <f t="shared" si="2"/>
        <v>45385</v>
      </c>
      <c r="E62" s="168">
        <f t="shared" si="3"/>
        <v>1822908</v>
      </c>
      <c r="F62" s="162"/>
      <c r="G62" s="167">
        <v>1337451</v>
      </c>
      <c r="H62" s="168">
        <f t="shared" si="4"/>
        <v>440072</v>
      </c>
      <c r="I62" s="162"/>
      <c r="J62" s="169">
        <f>+'[2]SafetyNetExp08'!H62</f>
        <v>146541</v>
      </c>
      <c r="K62" s="170">
        <f>+'[2]SafetyNetExp08'!I62</f>
        <v>3744</v>
      </c>
      <c r="L62" s="165"/>
      <c r="M62" s="169">
        <f>+'[2]SafetyNetExp08'!Q62</f>
        <v>119334</v>
      </c>
      <c r="N62" s="170">
        <f>+'[2]SafetyNetExp08'!R62</f>
        <v>3046</v>
      </c>
      <c r="O62" s="165"/>
      <c r="P62" s="169">
        <f>+'[2]SafetyNetExp08'!Z62</f>
        <v>138096</v>
      </c>
      <c r="Q62" s="170">
        <f>+'[2]SafetyNetExp08'!AA62</f>
        <v>3526</v>
      </c>
      <c r="R62" s="165"/>
      <c r="S62" s="169">
        <f>+'[2]SafetyNetExp08'!AI62</f>
        <v>143798</v>
      </c>
      <c r="T62" s="170">
        <f>+'[2]SafetyNetExp08'!AJ62</f>
        <v>3671</v>
      </c>
      <c r="U62" s="165"/>
      <c r="V62" s="169">
        <f>+'[2]SafetyNetExp08'!AR62</f>
        <v>145960</v>
      </c>
      <c r="W62" s="170">
        <f>+'[2]SafetyNetExp08'!AS62</f>
        <v>3727</v>
      </c>
      <c r="X62" s="165"/>
      <c r="Y62" s="169">
        <f>+'[2]SafetyNetExp08'!BA62</f>
        <v>145287</v>
      </c>
      <c r="Z62" s="170">
        <f>+'[2]SafetyNetExp08'!BB62</f>
        <v>3709</v>
      </c>
      <c r="AA62" s="165"/>
      <c r="AB62" s="169">
        <f>+'[2]SafetyNetExp08'!BJ62</f>
        <v>159960</v>
      </c>
      <c r="AC62" s="170">
        <f>+'[2]SafetyNetExp08'!BK62</f>
        <v>4085</v>
      </c>
      <c r="AD62" s="165"/>
      <c r="AE62" s="169">
        <f>+'[2]SafetyNetExp08'!BS62</f>
        <v>159472</v>
      </c>
      <c r="AF62" s="170">
        <f>+'[2]SafetyNetExp08'!BT62</f>
        <v>4072</v>
      </c>
      <c r="AG62" s="165"/>
      <c r="AH62" s="169">
        <f>+'[2]SafetyNetExp08'!CB62</f>
        <v>159657</v>
      </c>
      <c r="AI62" s="170">
        <f>+'[2]SafetyNetExp08'!CC62</f>
        <v>4077</v>
      </c>
      <c r="AJ62" s="165"/>
      <c r="AK62" s="169">
        <f>+'[2]SafetyNetExp08'!CK62</f>
        <v>147724</v>
      </c>
      <c r="AL62" s="170">
        <f>+'[2]SafetyNetExp08'!CL62</f>
        <v>3771</v>
      </c>
      <c r="AM62" s="165"/>
      <c r="AN62" s="169">
        <f>+'[2]SafetyNetExp08'!CT62</f>
        <v>154896</v>
      </c>
      <c r="AO62" s="170">
        <f>+'[2]SafetyNetExp08'!CU62</f>
        <v>3954</v>
      </c>
      <c r="AP62" s="165"/>
      <c r="AQ62" s="169">
        <f>+'[2]SafetyNetExp08'!DC62</f>
        <v>156798</v>
      </c>
      <c r="AR62" s="170">
        <f>+'[2]SafetyNetExp08'!DD62</f>
        <v>4003</v>
      </c>
    </row>
    <row r="63" spans="1:44" ht="13.5">
      <c r="A63" s="158" t="s">
        <v>63</v>
      </c>
      <c r="B63" s="158"/>
      <c r="C63" s="167">
        <f t="shared" si="1"/>
        <v>1116093</v>
      </c>
      <c r="D63" s="162">
        <f t="shared" si="2"/>
        <v>28490</v>
      </c>
      <c r="E63" s="168">
        <f t="shared" si="3"/>
        <v>1144583</v>
      </c>
      <c r="F63" s="162"/>
      <c r="G63" s="167">
        <v>1126542</v>
      </c>
      <c r="H63" s="168">
        <f t="shared" si="4"/>
        <v>-10449</v>
      </c>
      <c r="I63" s="162"/>
      <c r="J63" s="169">
        <f>+'[2]SafetyNetExp08'!H63</f>
        <v>86834</v>
      </c>
      <c r="K63" s="170">
        <f>+'[2]SafetyNetExp08'!I63</f>
        <v>2216</v>
      </c>
      <c r="L63" s="165"/>
      <c r="M63" s="169">
        <f>+'[2]SafetyNetExp08'!Q63</f>
        <v>93143</v>
      </c>
      <c r="N63" s="170">
        <f>+'[2]SafetyNetExp08'!R63</f>
        <v>2378</v>
      </c>
      <c r="O63" s="165"/>
      <c r="P63" s="169">
        <f>+'[2]SafetyNetExp08'!Z63</f>
        <v>90566</v>
      </c>
      <c r="Q63" s="170">
        <f>+'[2]SafetyNetExp08'!AA63</f>
        <v>2312</v>
      </c>
      <c r="R63" s="165"/>
      <c r="S63" s="169">
        <f>+'[2]SafetyNetExp08'!AI63</f>
        <v>87292</v>
      </c>
      <c r="T63" s="170">
        <f>+'[2]SafetyNetExp08'!AJ63</f>
        <v>2228</v>
      </c>
      <c r="U63" s="165"/>
      <c r="V63" s="169">
        <f>+'[2]SafetyNetExp08'!AR63</f>
        <v>91044</v>
      </c>
      <c r="W63" s="170">
        <f>+'[2]SafetyNetExp08'!AS63</f>
        <v>2323</v>
      </c>
      <c r="X63" s="165"/>
      <c r="Y63" s="169">
        <f>+'[2]SafetyNetExp08'!BA63</f>
        <v>97001</v>
      </c>
      <c r="Z63" s="170">
        <f>+'[2]SafetyNetExp08'!BB63</f>
        <v>2476</v>
      </c>
      <c r="AA63" s="165"/>
      <c r="AB63" s="169">
        <f>+'[2]SafetyNetExp08'!BJ63</f>
        <v>91854</v>
      </c>
      <c r="AC63" s="170">
        <f>+'[2]SafetyNetExp08'!BK63</f>
        <v>2344</v>
      </c>
      <c r="AD63" s="165"/>
      <c r="AE63" s="169">
        <f>+'[2]SafetyNetExp08'!BS63</f>
        <v>94788</v>
      </c>
      <c r="AF63" s="170">
        <f>+'[2]SafetyNetExp08'!BT63</f>
        <v>2420</v>
      </c>
      <c r="AG63" s="165"/>
      <c r="AH63" s="169">
        <f>+'[2]SafetyNetExp08'!CB63</f>
        <v>93930</v>
      </c>
      <c r="AI63" s="170">
        <f>+'[2]SafetyNetExp08'!CC63</f>
        <v>2398</v>
      </c>
      <c r="AJ63" s="165"/>
      <c r="AK63" s="169">
        <f>+'[2]SafetyNetExp08'!CK63</f>
        <v>97340</v>
      </c>
      <c r="AL63" s="170">
        <f>+'[2]SafetyNetExp08'!CL63</f>
        <v>2485</v>
      </c>
      <c r="AM63" s="165"/>
      <c r="AN63" s="169">
        <f>+'[2]SafetyNetExp08'!CT63</f>
        <v>93833</v>
      </c>
      <c r="AO63" s="170">
        <f>+'[2]SafetyNetExp08'!CU63</f>
        <v>2396</v>
      </c>
      <c r="AP63" s="165"/>
      <c r="AQ63" s="169">
        <f>+'[2]SafetyNetExp08'!DC63</f>
        <v>98468</v>
      </c>
      <c r="AR63" s="170">
        <f>+'[2]SafetyNetExp08'!DD63</f>
        <v>2514</v>
      </c>
    </row>
    <row r="64" spans="1:44" ht="13.5">
      <c r="A64" s="158" t="s">
        <v>64</v>
      </c>
      <c r="B64" s="158"/>
      <c r="C64" s="167">
        <f t="shared" si="1"/>
        <v>1458037</v>
      </c>
      <c r="D64" s="162">
        <f t="shared" si="2"/>
        <v>37222</v>
      </c>
      <c r="E64" s="168">
        <f t="shared" si="3"/>
        <v>1495259</v>
      </c>
      <c r="F64" s="162"/>
      <c r="G64" s="167">
        <v>1430531</v>
      </c>
      <c r="H64" s="168">
        <f t="shared" si="4"/>
        <v>27506</v>
      </c>
      <c r="I64" s="162"/>
      <c r="J64" s="169">
        <f>+'[2]SafetyNetExp08'!H64</f>
        <v>121767</v>
      </c>
      <c r="K64" s="170">
        <f>+'[2]SafetyNetExp08'!I64</f>
        <v>3109</v>
      </c>
      <c r="L64" s="165"/>
      <c r="M64" s="169">
        <f>+'[2]SafetyNetExp08'!Q64</f>
        <v>120455</v>
      </c>
      <c r="N64" s="170">
        <f>+'[2]SafetyNetExp08'!R64</f>
        <v>3075</v>
      </c>
      <c r="O64" s="165"/>
      <c r="P64" s="169">
        <f>+'[2]SafetyNetExp08'!Z64</f>
        <v>119201</v>
      </c>
      <c r="Q64" s="170">
        <f>+'[2]SafetyNetExp08'!AA64</f>
        <v>3043</v>
      </c>
      <c r="R64" s="165"/>
      <c r="S64" s="169">
        <f>+'[2]SafetyNetExp08'!AI64</f>
        <v>121265</v>
      </c>
      <c r="T64" s="170">
        <f>+'[2]SafetyNetExp08'!AJ64</f>
        <v>3096</v>
      </c>
      <c r="U64" s="165"/>
      <c r="V64" s="169">
        <f>+'[2]SafetyNetExp08'!AR64</f>
        <v>123701</v>
      </c>
      <c r="W64" s="170">
        <f>+'[2]SafetyNetExp08'!AS64</f>
        <v>3159</v>
      </c>
      <c r="X64" s="165"/>
      <c r="Y64" s="169">
        <f>+'[2]SafetyNetExp08'!BA64</f>
        <v>121343</v>
      </c>
      <c r="Z64" s="170">
        <f>+'[2]SafetyNetExp08'!BB64</f>
        <v>3098</v>
      </c>
      <c r="AA64" s="165"/>
      <c r="AB64" s="169">
        <f>+'[2]SafetyNetExp08'!BJ64</f>
        <v>121811</v>
      </c>
      <c r="AC64" s="170">
        <f>+'[2]SafetyNetExp08'!BK64</f>
        <v>3109</v>
      </c>
      <c r="AD64" s="165"/>
      <c r="AE64" s="169">
        <f>+'[2]SafetyNetExp08'!BS64</f>
        <v>116849</v>
      </c>
      <c r="AF64" s="170">
        <f>+'[2]SafetyNetExp08'!BT64</f>
        <v>2983</v>
      </c>
      <c r="AG64" s="165"/>
      <c r="AH64" s="169">
        <f>+'[2]SafetyNetExp08'!CB64</f>
        <v>122391</v>
      </c>
      <c r="AI64" s="170">
        <f>+'[2]SafetyNetExp08'!CC64</f>
        <v>3124</v>
      </c>
      <c r="AJ64" s="165"/>
      <c r="AK64" s="169">
        <f>+'[2]SafetyNetExp08'!CK64</f>
        <v>123148</v>
      </c>
      <c r="AL64" s="170">
        <f>+'[2]SafetyNetExp08'!CL64</f>
        <v>3144</v>
      </c>
      <c r="AM64" s="165"/>
      <c r="AN64" s="169">
        <f>+'[2]SafetyNetExp08'!CT64</f>
        <v>123429</v>
      </c>
      <c r="AO64" s="170">
        <f>+'[2]SafetyNetExp08'!CU64</f>
        <v>3151</v>
      </c>
      <c r="AP64" s="165"/>
      <c r="AQ64" s="169">
        <f>+'[2]SafetyNetExp08'!DC64</f>
        <v>122677</v>
      </c>
      <c r="AR64" s="170">
        <f>+'[2]SafetyNetExp08'!DD64</f>
        <v>3131</v>
      </c>
    </row>
    <row r="65" spans="1:44" ht="13.5">
      <c r="A65" s="158"/>
      <c r="B65" s="158"/>
      <c r="C65" s="167"/>
      <c r="D65" s="162"/>
      <c r="E65" s="168"/>
      <c r="F65" s="162"/>
      <c r="G65" s="167"/>
      <c r="H65" s="168"/>
      <c r="I65" s="162"/>
      <c r="J65" s="171"/>
      <c r="K65" s="172"/>
      <c r="L65" s="165"/>
      <c r="M65" s="171"/>
      <c r="N65" s="172"/>
      <c r="O65" s="165"/>
      <c r="P65" s="171"/>
      <c r="Q65" s="172"/>
      <c r="R65" s="165"/>
      <c r="S65" s="171"/>
      <c r="T65" s="172"/>
      <c r="U65" s="165"/>
      <c r="V65" s="171"/>
      <c r="W65" s="172"/>
      <c r="X65" s="165"/>
      <c r="Y65" s="171"/>
      <c r="Z65" s="172"/>
      <c r="AA65" s="165"/>
      <c r="AB65" s="171"/>
      <c r="AC65" s="172"/>
      <c r="AD65" s="165"/>
      <c r="AE65" s="171"/>
      <c r="AF65" s="172"/>
      <c r="AG65" s="165"/>
      <c r="AH65" s="171"/>
      <c r="AI65" s="172"/>
      <c r="AJ65" s="165"/>
      <c r="AK65" s="171"/>
      <c r="AL65" s="172"/>
      <c r="AM65" s="165"/>
      <c r="AN65" s="171"/>
      <c r="AO65" s="172"/>
      <c r="AP65" s="165"/>
      <c r="AQ65" s="171"/>
      <c r="AR65" s="172"/>
    </row>
    <row r="66" spans="1:44" s="180" customFormat="1" ht="14.25" thickBot="1">
      <c r="A66" s="131" t="s">
        <v>75</v>
      </c>
      <c r="B66" s="131"/>
      <c r="C66" s="173">
        <f aca="true" t="shared" si="5" ref="C66:AR66">SUM(C7:C64)</f>
        <v>261334450</v>
      </c>
      <c r="D66" s="174">
        <f t="shared" si="5"/>
        <v>6670492</v>
      </c>
      <c r="E66" s="175">
        <f t="shared" si="5"/>
        <v>268004942</v>
      </c>
      <c r="F66" s="176"/>
      <c r="G66" s="173">
        <f>SUM(G7:G65)</f>
        <v>244956185</v>
      </c>
      <c r="H66" s="175">
        <f>SUM(H7:H65)</f>
        <v>16378265</v>
      </c>
      <c r="I66" s="176"/>
      <c r="J66" s="177">
        <f t="shared" si="5"/>
        <v>21139123</v>
      </c>
      <c r="K66" s="178">
        <f t="shared" si="5"/>
        <v>539583</v>
      </c>
      <c r="L66" s="179"/>
      <c r="M66" s="177">
        <f t="shared" si="5"/>
        <v>20800641</v>
      </c>
      <c r="N66" s="178">
        <f t="shared" si="5"/>
        <v>530894</v>
      </c>
      <c r="O66" s="179"/>
      <c r="P66" s="177">
        <f t="shared" si="5"/>
        <v>21392945</v>
      </c>
      <c r="Q66" s="178">
        <f t="shared" si="5"/>
        <v>545924</v>
      </c>
      <c r="R66" s="179"/>
      <c r="S66" s="177">
        <f t="shared" si="5"/>
        <v>21520879</v>
      </c>
      <c r="T66" s="178">
        <f t="shared" si="5"/>
        <v>549344</v>
      </c>
      <c r="U66" s="179"/>
      <c r="V66" s="177">
        <f t="shared" si="5"/>
        <v>21504408</v>
      </c>
      <c r="W66" s="178">
        <f t="shared" si="5"/>
        <v>548911</v>
      </c>
      <c r="X66" s="179"/>
      <c r="Y66" s="177">
        <f t="shared" si="5"/>
        <v>21792890</v>
      </c>
      <c r="Z66" s="178">
        <f t="shared" si="5"/>
        <v>556288</v>
      </c>
      <c r="AA66" s="179"/>
      <c r="AB66" s="177">
        <f t="shared" si="5"/>
        <v>21742311</v>
      </c>
      <c r="AC66" s="178">
        <f t="shared" si="5"/>
        <v>554977</v>
      </c>
      <c r="AD66" s="179"/>
      <c r="AE66" s="177">
        <f t="shared" si="5"/>
        <v>21817684</v>
      </c>
      <c r="AF66" s="178">
        <f t="shared" si="5"/>
        <v>556896</v>
      </c>
      <c r="AG66" s="179"/>
      <c r="AH66" s="177">
        <f t="shared" si="5"/>
        <v>22061214</v>
      </c>
      <c r="AI66" s="178">
        <f t="shared" si="5"/>
        <v>563122</v>
      </c>
      <c r="AJ66" s="179"/>
      <c r="AK66" s="177">
        <f t="shared" si="5"/>
        <v>22513726</v>
      </c>
      <c r="AL66" s="178">
        <f t="shared" si="5"/>
        <v>574688</v>
      </c>
      <c r="AM66" s="179"/>
      <c r="AN66" s="177">
        <f t="shared" si="5"/>
        <v>22472000</v>
      </c>
      <c r="AO66" s="178">
        <f t="shared" si="5"/>
        <v>573603</v>
      </c>
      <c r="AP66" s="179"/>
      <c r="AQ66" s="177">
        <f t="shared" si="5"/>
        <v>22576629</v>
      </c>
      <c r="AR66" s="178">
        <f t="shared" si="5"/>
        <v>576262</v>
      </c>
    </row>
  </sheetData>
  <sheetProtection/>
  <mergeCells count="13">
    <mergeCell ref="C3:E3"/>
    <mergeCell ref="Y3:Z3"/>
    <mergeCell ref="AB3:AC3"/>
    <mergeCell ref="AE3:AF3"/>
    <mergeCell ref="J3:K3"/>
    <mergeCell ref="M3:N3"/>
    <mergeCell ref="P3:Q3"/>
    <mergeCell ref="S3:T3"/>
    <mergeCell ref="V3:W3"/>
    <mergeCell ref="AQ3:AR3"/>
    <mergeCell ref="AH3:AI3"/>
    <mergeCell ref="AK3:AL3"/>
    <mergeCell ref="AN3:AO3"/>
  </mergeCells>
  <printOptions horizontalCentered="1"/>
  <pageMargins left="0" right="0" top="0.25" bottom="0.25" header="0.25" footer="0"/>
  <pageSetup horizontalDpi="600" verticalDpi="600" orientation="landscape" scale="68" r:id="rId1"/>
  <headerFooter alignWithMargins="0">
    <oddHeader>&amp;RPAGE &amp;P OF &amp;N</oddHeader>
    <oddFooter>&amp;L&amp;Z&amp;F&amp;A&amp;R&amp;D  &amp;T</oddFooter>
  </headerFooter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Q66"/>
  <sheetViews>
    <sheetView zoomScalePageLayoutView="0" workbookViewId="0" topLeftCell="A1">
      <pane xSplit="2" ySplit="6" topLeftCell="C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17.8515625" defaultRowHeight="12.75"/>
  <cols>
    <col min="1" max="1" width="16.7109375" style="34" customWidth="1"/>
    <col min="2" max="2" width="3.421875" style="34" customWidth="1"/>
    <col min="3" max="3" width="15.57421875" style="34" customWidth="1"/>
    <col min="4" max="4" width="11.7109375" style="34" customWidth="1"/>
    <col min="5" max="5" width="13.57421875" style="34" customWidth="1"/>
    <col min="6" max="6" width="12.7109375" style="34" bestFit="1" customWidth="1"/>
    <col min="7" max="7" width="2.7109375" style="34" customWidth="1"/>
    <col min="8" max="8" width="10.8515625" style="34" customWidth="1"/>
    <col min="9" max="9" width="11.140625" style="34" customWidth="1"/>
    <col min="10" max="10" width="2.7109375" style="34" customWidth="1"/>
    <col min="11" max="12" width="21.28125" style="34" bestFit="1" customWidth="1"/>
    <col min="13" max="13" width="21.140625" style="34" bestFit="1" customWidth="1"/>
    <col min="14" max="14" width="2.421875" style="34" customWidth="1"/>
    <col min="15" max="15" width="21.140625" style="34" bestFit="1" customWidth="1"/>
    <col min="16" max="17" width="21.00390625" style="34" bestFit="1" customWidth="1"/>
    <col min="18" max="18" width="1.8515625" style="34" customWidth="1"/>
    <col min="19" max="21" width="21.00390625" style="34" bestFit="1" customWidth="1"/>
    <col min="22" max="22" width="2.28125" style="34" customWidth="1"/>
    <col min="23" max="25" width="21.00390625" style="34" bestFit="1" customWidth="1"/>
    <col min="26" max="26" width="2.28125" style="34" customWidth="1"/>
    <col min="27" max="29" width="21.00390625" style="34" bestFit="1" customWidth="1"/>
    <col min="30" max="30" width="2.57421875" style="34" customWidth="1"/>
    <col min="31" max="33" width="21.00390625" style="34" bestFit="1" customWidth="1"/>
    <col min="34" max="34" width="2.28125" style="34" customWidth="1"/>
    <col min="35" max="37" width="21.00390625" style="34" bestFit="1" customWidth="1"/>
    <col min="38" max="38" width="1.7109375" style="34" customWidth="1"/>
    <col min="39" max="41" width="21.00390625" style="34" bestFit="1" customWidth="1"/>
    <col min="42" max="42" width="2.28125" style="34" customWidth="1"/>
    <col min="43" max="45" width="21.00390625" style="34" bestFit="1" customWidth="1"/>
    <col min="46" max="46" width="2.00390625" style="34" customWidth="1"/>
    <col min="47" max="49" width="21.00390625" style="34" bestFit="1" customWidth="1"/>
    <col min="50" max="50" width="2.140625" style="34" customWidth="1"/>
    <col min="51" max="53" width="21.00390625" style="34" bestFit="1" customWidth="1"/>
    <col min="54" max="54" width="2.28125" style="34" customWidth="1"/>
    <col min="55" max="57" width="21.00390625" style="34" bestFit="1" customWidth="1"/>
    <col min="58" max="58" width="21.140625" style="34" customWidth="1"/>
    <col min="59" max="59" width="21.7109375" style="34" customWidth="1"/>
    <col min="60" max="60" width="22.57421875" style="34" customWidth="1"/>
    <col min="61" max="61" width="20.8515625" style="34" bestFit="1" customWidth="1"/>
    <col min="62" max="62" width="19.57421875" style="34" bestFit="1" customWidth="1"/>
    <col min="63" max="64" width="20.8515625" style="34" bestFit="1" customWidth="1"/>
    <col min="65" max="65" width="22.57421875" style="34" customWidth="1"/>
    <col min="66" max="66" width="21.140625" style="34" customWidth="1"/>
    <col min="67" max="67" width="18.8515625" style="34" customWidth="1"/>
    <col min="68" max="69" width="20.8515625" style="34" bestFit="1" customWidth="1"/>
    <col min="70" max="70" width="19.57421875" style="34" customWidth="1"/>
    <col min="71" max="71" width="20.8515625" style="34" bestFit="1" customWidth="1"/>
    <col min="72" max="72" width="19.00390625" style="34" customWidth="1"/>
    <col min="73" max="73" width="20.8515625" style="34" bestFit="1" customWidth="1"/>
    <col min="74" max="74" width="19.140625" style="34" customWidth="1"/>
    <col min="75" max="75" width="19.421875" style="34" bestFit="1" customWidth="1"/>
    <col min="76" max="76" width="20.8515625" style="34" bestFit="1" customWidth="1"/>
    <col min="77" max="77" width="19.00390625" style="34" customWidth="1"/>
    <col min="78" max="78" width="20.8515625" style="34" bestFit="1" customWidth="1"/>
    <col min="79" max="79" width="19.421875" style="34" bestFit="1" customWidth="1"/>
    <col min="80" max="80" width="22.57421875" style="34" customWidth="1"/>
    <col min="81" max="81" width="20.8515625" style="34" bestFit="1" customWidth="1"/>
    <col min="82" max="82" width="17.421875" style="34" customWidth="1"/>
    <col min="83" max="83" width="20.8515625" style="34" bestFit="1" customWidth="1"/>
    <col min="84" max="84" width="19.421875" style="34" bestFit="1" customWidth="1"/>
    <col min="85" max="85" width="19.421875" style="34" customWidth="1"/>
    <col min="86" max="86" width="20.8515625" style="34" bestFit="1" customWidth="1"/>
    <col min="87" max="87" width="19.57421875" style="34" customWidth="1"/>
    <col min="88" max="88" width="20.8515625" style="34" bestFit="1" customWidth="1"/>
    <col min="89" max="89" width="19.421875" style="34" customWidth="1"/>
    <col min="90" max="90" width="19.421875" style="34" bestFit="1" customWidth="1"/>
    <col min="91" max="91" width="20.8515625" style="34" bestFit="1" customWidth="1"/>
    <col min="92" max="92" width="18.28125" style="34" customWidth="1"/>
    <col min="93" max="93" width="20.8515625" style="34" bestFit="1" customWidth="1"/>
    <col min="94" max="94" width="20.421875" style="34" bestFit="1" customWidth="1"/>
    <col min="95" max="95" width="16.140625" style="34" customWidth="1"/>
    <col min="96" max="16384" width="17.8515625" style="95" customWidth="1"/>
  </cols>
  <sheetData>
    <row r="1" spans="1:95" ht="13.5">
      <c r="A1" s="93" t="s">
        <v>198</v>
      </c>
      <c r="B1" s="94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</row>
    <row r="2" spans="1:95" ht="14.25" thickBot="1">
      <c r="A2" s="96" t="s">
        <v>199</v>
      </c>
      <c r="B2" s="94"/>
      <c r="C2" s="95"/>
      <c r="D2" s="95"/>
      <c r="E2" s="95"/>
      <c r="F2" s="95"/>
      <c r="G2" s="12"/>
      <c r="H2" s="12"/>
      <c r="I2" s="12"/>
      <c r="J2" s="12"/>
      <c r="K2" s="12"/>
      <c r="L2" s="79"/>
      <c r="M2" s="79"/>
      <c r="N2" s="79"/>
      <c r="O2" s="12"/>
      <c r="P2" s="79"/>
      <c r="Q2" s="79"/>
      <c r="R2" s="79"/>
      <c r="S2" s="12"/>
      <c r="T2" s="79"/>
      <c r="U2" s="79"/>
      <c r="V2" s="79"/>
      <c r="W2" s="12"/>
      <c r="X2" s="79"/>
      <c r="Y2" s="79"/>
      <c r="Z2" s="79"/>
      <c r="AA2" s="12"/>
      <c r="AB2" s="79"/>
      <c r="AC2" s="79"/>
      <c r="AD2" s="79"/>
      <c r="AE2" s="12"/>
      <c r="AF2" s="79"/>
      <c r="AG2" s="79"/>
      <c r="AH2" s="79"/>
      <c r="AI2" s="12"/>
      <c r="AJ2" s="79"/>
      <c r="AK2" s="79"/>
      <c r="AL2" s="79"/>
      <c r="AM2" s="12"/>
      <c r="AN2" s="79"/>
      <c r="AO2" s="79"/>
      <c r="AP2" s="79"/>
      <c r="AQ2" s="12"/>
      <c r="AR2" s="79"/>
      <c r="AS2" s="79"/>
      <c r="AT2" s="79"/>
      <c r="AU2" s="12"/>
      <c r="AV2" s="79"/>
      <c r="AW2" s="79"/>
      <c r="AX2" s="79"/>
      <c r="AY2" s="12"/>
      <c r="AZ2" s="79"/>
      <c r="BA2" s="79"/>
      <c r="BB2" s="79"/>
      <c r="BC2" s="12"/>
      <c r="BD2" s="79"/>
      <c r="BE2" s="79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</row>
    <row r="3" spans="1:95" ht="14.25" thickBot="1">
      <c r="A3" s="97"/>
      <c r="B3" s="93"/>
      <c r="C3" s="98" t="s">
        <v>173</v>
      </c>
      <c r="D3" s="99"/>
      <c r="E3" s="99"/>
      <c r="F3" s="100"/>
      <c r="G3" s="12"/>
      <c r="H3" s="101" t="s">
        <v>213</v>
      </c>
      <c r="I3" s="102"/>
      <c r="J3" s="12"/>
      <c r="K3" s="103" t="s">
        <v>200</v>
      </c>
      <c r="L3" s="104"/>
      <c r="M3" s="104"/>
      <c r="N3" s="105"/>
      <c r="O3" s="103" t="s">
        <v>201</v>
      </c>
      <c r="P3" s="104" t="s">
        <v>139</v>
      </c>
      <c r="Q3" s="104" t="s">
        <v>139</v>
      </c>
      <c r="R3" s="79"/>
      <c r="S3" s="103" t="s">
        <v>202</v>
      </c>
      <c r="T3" s="104" t="s">
        <v>140</v>
      </c>
      <c r="U3" s="104" t="s">
        <v>140</v>
      </c>
      <c r="V3" s="79"/>
      <c r="W3" s="103" t="s">
        <v>203</v>
      </c>
      <c r="X3" s="104" t="s">
        <v>141</v>
      </c>
      <c r="Y3" s="104" t="s">
        <v>141</v>
      </c>
      <c r="Z3" s="79"/>
      <c r="AA3" s="103" t="s">
        <v>204</v>
      </c>
      <c r="AB3" s="104" t="s">
        <v>142</v>
      </c>
      <c r="AC3" s="104" t="s">
        <v>142</v>
      </c>
      <c r="AD3" s="79"/>
      <c r="AE3" s="103" t="s">
        <v>205</v>
      </c>
      <c r="AF3" s="104" t="s">
        <v>143</v>
      </c>
      <c r="AG3" s="104" t="s">
        <v>143</v>
      </c>
      <c r="AH3" s="79"/>
      <c r="AI3" s="103" t="s">
        <v>206</v>
      </c>
      <c r="AJ3" s="104" t="s">
        <v>144</v>
      </c>
      <c r="AK3" s="104" t="s">
        <v>144</v>
      </c>
      <c r="AL3" s="79"/>
      <c r="AM3" s="103" t="s">
        <v>207</v>
      </c>
      <c r="AN3" s="104" t="s">
        <v>145</v>
      </c>
      <c r="AO3" s="104" t="s">
        <v>145</v>
      </c>
      <c r="AP3" s="79"/>
      <c r="AQ3" s="103" t="s">
        <v>208</v>
      </c>
      <c r="AR3" s="104" t="s">
        <v>146</v>
      </c>
      <c r="AS3" s="104" t="s">
        <v>146</v>
      </c>
      <c r="AT3" s="79"/>
      <c r="AU3" s="103" t="s">
        <v>209</v>
      </c>
      <c r="AV3" s="104" t="s">
        <v>147</v>
      </c>
      <c r="AW3" s="104" t="s">
        <v>147</v>
      </c>
      <c r="AX3" s="79"/>
      <c r="AY3" s="103" t="s">
        <v>210</v>
      </c>
      <c r="AZ3" s="104" t="s">
        <v>148</v>
      </c>
      <c r="BA3" s="104" t="s">
        <v>148</v>
      </c>
      <c r="BB3" s="79"/>
      <c r="BC3" s="103" t="s">
        <v>211</v>
      </c>
      <c r="BD3" s="104" t="s">
        <v>149</v>
      </c>
      <c r="BE3" s="104" t="s">
        <v>149</v>
      </c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</row>
    <row r="4" spans="1:95" ht="13.5">
      <c r="A4" s="106"/>
      <c r="B4" s="106"/>
      <c r="C4" s="107" t="s">
        <v>76</v>
      </c>
      <c r="D4" s="108"/>
      <c r="E4" s="108"/>
      <c r="F4" s="109"/>
      <c r="G4" s="12"/>
      <c r="H4" s="110" t="s">
        <v>65</v>
      </c>
      <c r="I4" s="111"/>
      <c r="J4" s="12"/>
      <c r="K4" s="112" t="s">
        <v>77</v>
      </c>
      <c r="L4" s="112" t="s">
        <v>77</v>
      </c>
      <c r="M4" s="112" t="s">
        <v>77</v>
      </c>
      <c r="N4" s="79"/>
      <c r="O4" s="112" t="s">
        <v>77</v>
      </c>
      <c r="P4" s="112" t="s">
        <v>77</v>
      </c>
      <c r="Q4" s="112" t="s">
        <v>77</v>
      </c>
      <c r="R4" s="79"/>
      <c r="S4" s="112" t="s">
        <v>77</v>
      </c>
      <c r="T4" s="112" t="s">
        <v>77</v>
      </c>
      <c r="U4" s="112" t="s">
        <v>77</v>
      </c>
      <c r="V4" s="79"/>
      <c r="W4" s="112" t="s">
        <v>77</v>
      </c>
      <c r="X4" s="112" t="s">
        <v>77</v>
      </c>
      <c r="Y4" s="112" t="s">
        <v>77</v>
      </c>
      <c r="Z4" s="79"/>
      <c r="AA4" s="112" t="s">
        <v>77</v>
      </c>
      <c r="AB4" s="112" t="s">
        <v>77</v>
      </c>
      <c r="AC4" s="112" t="s">
        <v>77</v>
      </c>
      <c r="AD4" s="79"/>
      <c r="AE4" s="112" t="s">
        <v>77</v>
      </c>
      <c r="AF4" s="112" t="s">
        <v>77</v>
      </c>
      <c r="AG4" s="112" t="s">
        <v>77</v>
      </c>
      <c r="AH4" s="79"/>
      <c r="AI4" s="112" t="s">
        <v>77</v>
      </c>
      <c r="AJ4" s="112" t="s">
        <v>77</v>
      </c>
      <c r="AK4" s="112" t="s">
        <v>77</v>
      </c>
      <c r="AL4" s="79"/>
      <c r="AM4" s="112" t="s">
        <v>77</v>
      </c>
      <c r="AN4" s="112" t="s">
        <v>77</v>
      </c>
      <c r="AO4" s="112" t="s">
        <v>77</v>
      </c>
      <c r="AP4" s="79"/>
      <c r="AQ4" s="112" t="s">
        <v>77</v>
      </c>
      <c r="AR4" s="112" t="s">
        <v>77</v>
      </c>
      <c r="AS4" s="112" t="s">
        <v>77</v>
      </c>
      <c r="AT4" s="79"/>
      <c r="AU4" s="112" t="s">
        <v>77</v>
      </c>
      <c r="AV4" s="112" t="s">
        <v>77</v>
      </c>
      <c r="AW4" s="112" t="s">
        <v>77</v>
      </c>
      <c r="AX4" s="79"/>
      <c r="AY4" s="112" t="s">
        <v>77</v>
      </c>
      <c r="AZ4" s="112" t="s">
        <v>77</v>
      </c>
      <c r="BA4" s="112" t="s">
        <v>77</v>
      </c>
      <c r="BB4" s="79"/>
      <c r="BC4" s="112" t="s">
        <v>77</v>
      </c>
      <c r="BD4" s="112" t="s">
        <v>77</v>
      </c>
      <c r="BE4" s="112" t="s">
        <v>77</v>
      </c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</row>
    <row r="5" spans="1:95" ht="14.25" thickBot="1">
      <c r="A5" s="12" t="s">
        <v>1</v>
      </c>
      <c r="B5" s="113"/>
      <c r="C5" s="52" t="s">
        <v>4</v>
      </c>
      <c r="D5" s="53" t="s">
        <v>5</v>
      </c>
      <c r="E5" s="53" t="s">
        <v>2</v>
      </c>
      <c r="F5" s="54" t="s">
        <v>6</v>
      </c>
      <c r="G5" s="12"/>
      <c r="H5" s="114" t="s">
        <v>73</v>
      </c>
      <c r="I5" s="115" t="s">
        <v>79</v>
      </c>
      <c r="J5" s="12"/>
      <c r="K5" s="116" t="s">
        <v>78</v>
      </c>
      <c r="L5" s="116" t="s">
        <v>74</v>
      </c>
      <c r="M5" s="116" t="s">
        <v>68</v>
      </c>
      <c r="N5" s="79"/>
      <c r="O5" s="116" t="s">
        <v>78</v>
      </c>
      <c r="P5" s="116" t="s">
        <v>74</v>
      </c>
      <c r="Q5" s="116" t="s">
        <v>68</v>
      </c>
      <c r="R5" s="79"/>
      <c r="S5" s="116" t="s">
        <v>78</v>
      </c>
      <c r="T5" s="116" t="s">
        <v>74</v>
      </c>
      <c r="U5" s="116" t="s">
        <v>68</v>
      </c>
      <c r="V5" s="79"/>
      <c r="W5" s="116" t="s">
        <v>78</v>
      </c>
      <c r="X5" s="116" t="s">
        <v>74</v>
      </c>
      <c r="Y5" s="116" t="s">
        <v>68</v>
      </c>
      <c r="Z5" s="79"/>
      <c r="AA5" s="116" t="s">
        <v>78</v>
      </c>
      <c r="AB5" s="116" t="s">
        <v>74</v>
      </c>
      <c r="AC5" s="116" t="s">
        <v>68</v>
      </c>
      <c r="AD5" s="79"/>
      <c r="AE5" s="116" t="s">
        <v>78</v>
      </c>
      <c r="AF5" s="116" t="s">
        <v>74</v>
      </c>
      <c r="AG5" s="116" t="s">
        <v>68</v>
      </c>
      <c r="AH5" s="79"/>
      <c r="AI5" s="116" t="s">
        <v>78</v>
      </c>
      <c r="AJ5" s="116" t="s">
        <v>74</v>
      </c>
      <c r="AK5" s="116" t="s">
        <v>68</v>
      </c>
      <c r="AL5" s="79"/>
      <c r="AM5" s="116" t="s">
        <v>78</v>
      </c>
      <c r="AN5" s="116" t="s">
        <v>74</v>
      </c>
      <c r="AO5" s="116" t="s">
        <v>68</v>
      </c>
      <c r="AP5" s="79"/>
      <c r="AQ5" s="116" t="s">
        <v>78</v>
      </c>
      <c r="AR5" s="116" t="s">
        <v>74</v>
      </c>
      <c r="AS5" s="116" t="s">
        <v>68</v>
      </c>
      <c r="AT5" s="79"/>
      <c r="AU5" s="116" t="s">
        <v>78</v>
      </c>
      <c r="AV5" s="116" t="s">
        <v>74</v>
      </c>
      <c r="AW5" s="116" t="s">
        <v>68</v>
      </c>
      <c r="AX5" s="79"/>
      <c r="AY5" s="116" t="s">
        <v>78</v>
      </c>
      <c r="AZ5" s="116" t="s">
        <v>74</v>
      </c>
      <c r="BA5" s="116" t="s">
        <v>68</v>
      </c>
      <c r="BB5" s="79"/>
      <c r="BC5" s="116" t="s">
        <v>78</v>
      </c>
      <c r="BD5" s="116" t="s">
        <v>74</v>
      </c>
      <c r="BE5" s="116" t="s">
        <v>68</v>
      </c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</row>
    <row r="6" spans="2:57" s="117" customFormat="1" ht="14.25" thickBot="1">
      <c r="B6" s="118"/>
      <c r="C6" s="47"/>
      <c r="D6" s="47"/>
      <c r="E6" s="47"/>
      <c r="F6" s="47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</row>
    <row r="7" spans="1:95" ht="13.5">
      <c r="A7" s="34" t="s">
        <v>80</v>
      </c>
      <c r="C7" s="83">
        <f>K7+O7+S7+W7+AA7+AE7+AI7+AM7+AQ7+AU7+AY7+BC7</f>
        <v>6596110</v>
      </c>
      <c r="D7" s="120">
        <f>L7+P7+T7+X7+AB7+AF7+AJ7+AN7+AR7+AV7+AZ7+BD7</f>
        <v>587</v>
      </c>
      <c r="E7" s="84">
        <f>M7+Q7+U7+Y7+AC7+AG7+AK7+AO7+AS7+AW7+BA7+BE7</f>
        <v>168540</v>
      </c>
      <c r="F7" s="121">
        <f>SUM(C7:E7)</f>
        <v>6765237</v>
      </c>
      <c r="G7" s="122"/>
      <c r="H7" s="83">
        <v>684</v>
      </c>
      <c r="I7" s="84">
        <f aca="true" t="shared" si="0" ref="I7:I38">D7-H7</f>
        <v>-97</v>
      </c>
      <c r="J7" s="122"/>
      <c r="K7" s="83">
        <f>+'[2]TANF TimeOutExp08'!$B$7</f>
        <v>537726</v>
      </c>
      <c r="L7" s="120">
        <f>+'[2]TANF TimeOutExp08'!$C$7</f>
        <v>50</v>
      </c>
      <c r="M7" s="84">
        <f>+'[2]TANF TimeOutExp08'!$D$7</f>
        <v>13737</v>
      </c>
      <c r="N7" s="122"/>
      <c r="O7" s="83">
        <f>+'[2]TANF TimeOutExp08'!$F$7</f>
        <v>558367</v>
      </c>
      <c r="P7" s="120">
        <f>+'[2]TANF TimeOutExp08'!$G$7</f>
        <v>50</v>
      </c>
      <c r="Q7" s="84">
        <f>+'[2]TANF TimeOutExp08'!$H$7</f>
        <v>14266</v>
      </c>
      <c r="R7" s="122"/>
      <c r="S7" s="83">
        <f>+'[2]TANF TimeOutExp08'!$J$7</f>
        <v>527737</v>
      </c>
      <c r="T7" s="120">
        <f>+'[2]TANF TimeOutExp08'!$K$7</f>
        <v>49</v>
      </c>
      <c r="U7" s="84">
        <f>+'[2]TANF TimeOutExp08'!$L$7</f>
        <v>13483</v>
      </c>
      <c r="V7" s="122"/>
      <c r="W7" s="83">
        <f>+'[2]TANF TimeOutExp08'!$N$7</f>
        <v>566022</v>
      </c>
      <c r="X7" s="120">
        <f>+'[2]TANF TimeOutExp08'!$O$7</f>
        <v>51</v>
      </c>
      <c r="Y7" s="84">
        <f>+'[2]TANF TimeOutExp08'!$P$7</f>
        <v>14462</v>
      </c>
      <c r="Z7" s="122"/>
      <c r="AA7" s="83">
        <f>+'[2]TANF TimeOutExp08'!$R$7</f>
        <v>572697</v>
      </c>
      <c r="AB7" s="120">
        <f>+'[2]TANF TimeOutExp08'!$S$7</f>
        <v>50</v>
      </c>
      <c r="AC7" s="84">
        <f>+'[2]TANF TimeOutExp08'!$T$7</f>
        <v>14634</v>
      </c>
      <c r="AD7" s="122"/>
      <c r="AE7" s="83">
        <f>+'[2]TANF TimeOutExp08'!$V$7</f>
        <v>530874</v>
      </c>
      <c r="AF7" s="120">
        <f>+'[2]TANF TimeOutExp08'!$W$7</f>
        <v>49</v>
      </c>
      <c r="AG7" s="84">
        <f>+'[2]TANF TimeOutExp08'!$X$7</f>
        <v>13563</v>
      </c>
      <c r="AH7" s="122"/>
      <c r="AI7" s="83">
        <f>+'[2]TANF TimeOutExp08'!$Z$7</f>
        <v>566540</v>
      </c>
      <c r="AJ7" s="120">
        <f>+'[2]TANF TimeOutExp08'!$AA$7</f>
        <v>48</v>
      </c>
      <c r="AK7" s="84">
        <f>+'[2]TANF TimeOutExp08'!$AB$7</f>
        <v>14479</v>
      </c>
      <c r="AL7" s="122"/>
      <c r="AM7" s="83">
        <f>+'[2]TANF TimeOutExp08'!$AD$7</f>
        <v>542779</v>
      </c>
      <c r="AN7" s="120">
        <f>+'[2]TANF TimeOutExp08'!$AE$7</f>
        <v>48</v>
      </c>
      <c r="AO7" s="84">
        <f>+'[2]TANF TimeOutExp08'!$AF$7</f>
        <v>13869</v>
      </c>
      <c r="AP7" s="122"/>
      <c r="AQ7" s="83">
        <f>+'[2]TANF TimeOutExp08'!$AH$7</f>
        <v>521336</v>
      </c>
      <c r="AR7" s="120">
        <f>+'[2]TANF TimeOutExp08'!$AI$7</f>
        <v>47</v>
      </c>
      <c r="AS7" s="84">
        <f>+'[2]TANF TimeOutExp08'!$AJ$7</f>
        <v>13320</v>
      </c>
      <c r="AT7" s="122"/>
      <c r="AU7" s="83">
        <f>+'[2]TANF TimeOutExp08'!$AL$7</f>
        <v>519442</v>
      </c>
      <c r="AV7" s="120">
        <f>+'[2]TANF TimeOutExp08'!$AM$7</f>
        <v>47</v>
      </c>
      <c r="AW7" s="84">
        <f>+'[2]TANF TimeOutExp08'!$AN$7</f>
        <v>13272</v>
      </c>
      <c r="AX7" s="122"/>
      <c r="AY7" s="83">
        <f>+'[2]TANF TimeOutExp08'!$AP$7</f>
        <v>535952</v>
      </c>
      <c r="AZ7" s="120">
        <f>+'[2]TANF TimeOutExp08'!$AQ$7</f>
        <v>47</v>
      </c>
      <c r="BA7" s="84">
        <f>+'[2]TANF TimeOutExp08'!$AR$7</f>
        <v>13696</v>
      </c>
      <c r="BB7" s="123"/>
      <c r="BC7" s="83">
        <f>+'[2]TANF TimeOutExp08'!$AT$7</f>
        <v>616638</v>
      </c>
      <c r="BD7" s="120">
        <f>+'[2]TANF TimeOutExp08'!$AU$7</f>
        <v>51</v>
      </c>
      <c r="BE7" s="84">
        <f>+'[2]TANF TimeOutExp08'!$AV$7</f>
        <v>15759</v>
      </c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</row>
    <row r="8" spans="1:95" ht="13.5">
      <c r="A8" s="34" t="s">
        <v>81</v>
      </c>
      <c r="C8" s="86">
        <f aca="true" t="shared" si="1" ref="C8:C64">K8+O8+S8+W8+AA8+AE8+AI8+AM8+AQ8+AU8+AY8+BC8</f>
        <v>541</v>
      </c>
      <c r="D8" s="122">
        <f aca="true" t="shared" si="2" ref="D8:E39">L8+P8+T8+X8+AB8+AF8+AJ8+AN8+AR8+AV8+AZ8+BD8</f>
        <v>0</v>
      </c>
      <c r="E8" s="87">
        <f t="shared" si="2"/>
        <v>14</v>
      </c>
      <c r="F8" s="124">
        <f aca="true" t="shared" si="3" ref="F8:F64">SUM(C8:E8)</f>
        <v>555</v>
      </c>
      <c r="G8" s="122"/>
      <c r="H8" s="86">
        <v>0</v>
      </c>
      <c r="I8" s="87">
        <f t="shared" si="0"/>
        <v>0</v>
      </c>
      <c r="J8" s="122"/>
      <c r="K8" s="86">
        <f>+'[2]TANF TimeOutExp08'!B8</f>
        <v>0</v>
      </c>
      <c r="L8" s="122">
        <f>+'[2]TANF TimeOutExp08'!C8</f>
        <v>0</v>
      </c>
      <c r="M8" s="87">
        <f>+'[2]TANF TimeOutExp08'!D8</f>
        <v>0</v>
      </c>
      <c r="N8" s="122"/>
      <c r="O8" s="86">
        <f>+'[2]TANF TimeOutExp08'!F8</f>
        <v>0</v>
      </c>
      <c r="P8" s="122">
        <f>+'[2]TANF TimeOutExp08'!G8</f>
        <v>0</v>
      </c>
      <c r="Q8" s="87">
        <f>+'[2]TANF TimeOutExp08'!H8</f>
        <v>0</v>
      </c>
      <c r="R8" s="122"/>
      <c r="S8" s="86">
        <f>+'[2]TANF TimeOutExp08'!J8</f>
        <v>0</v>
      </c>
      <c r="T8" s="122">
        <f>+'[2]TANF TimeOutExp08'!K8</f>
        <v>0</v>
      </c>
      <c r="U8" s="87">
        <f>+'[2]TANF TimeOutExp08'!L8</f>
        <v>0</v>
      </c>
      <c r="V8" s="122"/>
      <c r="W8" s="86">
        <f>+'[2]TANF TimeOutExp08'!N8</f>
        <v>0</v>
      </c>
      <c r="X8" s="122">
        <f>+'[2]TANF TimeOutExp08'!O8</f>
        <v>0</v>
      </c>
      <c r="Y8" s="87">
        <f>+'[2]TANF TimeOutExp08'!P8</f>
        <v>0</v>
      </c>
      <c r="Z8" s="122"/>
      <c r="AA8" s="86">
        <f>+'[2]TANF TimeOutExp08'!R8</f>
        <v>0</v>
      </c>
      <c r="AB8" s="122">
        <f>+'[2]TANF TimeOutExp08'!S8</f>
        <v>0</v>
      </c>
      <c r="AC8" s="87">
        <f>+'[2]TANF TimeOutExp08'!T8</f>
        <v>0</v>
      </c>
      <c r="AD8" s="122"/>
      <c r="AE8" s="86">
        <f>+'[2]TANF TimeOutExp08'!V8</f>
        <v>0</v>
      </c>
      <c r="AF8" s="122">
        <f>+'[2]TANF TimeOutExp08'!W8</f>
        <v>0</v>
      </c>
      <c r="AG8" s="87">
        <f>+'[2]TANF TimeOutExp08'!X8</f>
        <v>0</v>
      </c>
      <c r="AH8" s="122"/>
      <c r="AI8" s="86">
        <f>+'[2]TANF TimeOutExp08'!Z8</f>
        <v>541</v>
      </c>
      <c r="AJ8" s="122">
        <f>+'[2]TANF TimeOutExp08'!AA8</f>
        <v>0</v>
      </c>
      <c r="AK8" s="87">
        <f>+'[2]TANF TimeOutExp08'!AB8</f>
        <v>14</v>
      </c>
      <c r="AL8" s="122"/>
      <c r="AM8" s="86">
        <f>+'[2]TANF TimeOutExp08'!AD8</f>
        <v>0</v>
      </c>
      <c r="AN8" s="122">
        <f>+'[2]TANF TimeOutExp08'!AE8</f>
        <v>0</v>
      </c>
      <c r="AO8" s="87">
        <f>+'[2]TANF TimeOutExp08'!AF8</f>
        <v>0</v>
      </c>
      <c r="AP8" s="122"/>
      <c r="AQ8" s="86">
        <f>+'[2]TANF TimeOutExp08'!AH8</f>
        <v>0</v>
      </c>
      <c r="AR8" s="122">
        <f>+'[2]TANF TimeOutExp08'!AI8</f>
        <v>0</v>
      </c>
      <c r="AS8" s="87">
        <f>+'[2]TANF TimeOutExp08'!AJ8</f>
        <v>0</v>
      </c>
      <c r="AT8" s="122"/>
      <c r="AU8" s="86">
        <f>+'[2]TANF TimeOutExp08'!AL8</f>
        <v>0</v>
      </c>
      <c r="AV8" s="122">
        <f>+'[2]TANF TimeOutExp08'!AM8</f>
        <v>0</v>
      </c>
      <c r="AW8" s="87">
        <f>+'[2]TANF TimeOutExp08'!AN8</f>
        <v>0</v>
      </c>
      <c r="AX8" s="122"/>
      <c r="AY8" s="86">
        <f>+'[2]TANF TimeOutExp08'!AP8</f>
        <v>0</v>
      </c>
      <c r="AZ8" s="122">
        <f>+'[2]TANF TimeOutExp08'!AQ8</f>
        <v>0</v>
      </c>
      <c r="BA8" s="87">
        <f>+'[2]TANF TimeOutExp08'!AR8</f>
        <v>0</v>
      </c>
      <c r="BB8" s="123"/>
      <c r="BC8" s="86">
        <f>+'[2]TANF TimeOutExp08'!AT8</f>
        <v>0</v>
      </c>
      <c r="BD8" s="122">
        <f>+'[2]TANF TimeOutExp08'!AU8</f>
        <v>0</v>
      </c>
      <c r="BE8" s="87">
        <f>+'[2]TANF TimeOutExp08'!AV8</f>
        <v>0</v>
      </c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</row>
    <row r="9" spans="1:95" ht="13.5">
      <c r="A9" s="34" t="s">
        <v>82</v>
      </c>
      <c r="C9" s="86">
        <f t="shared" si="1"/>
        <v>155447</v>
      </c>
      <c r="D9" s="122">
        <f t="shared" si="2"/>
        <v>12</v>
      </c>
      <c r="E9" s="87">
        <f t="shared" si="2"/>
        <v>3974</v>
      </c>
      <c r="F9" s="124">
        <f t="shared" si="3"/>
        <v>159433</v>
      </c>
      <c r="G9" s="122"/>
      <c r="H9" s="86">
        <v>12</v>
      </c>
      <c r="I9" s="87">
        <f t="shared" si="0"/>
        <v>0</v>
      </c>
      <c r="J9" s="122"/>
      <c r="K9" s="86">
        <f>+'[2]TANF TimeOutExp08'!B9</f>
        <v>9441</v>
      </c>
      <c r="L9" s="122">
        <f>+'[2]TANF TimeOutExp08'!C9</f>
        <v>1</v>
      </c>
      <c r="M9" s="87">
        <f>+'[2]TANF TimeOutExp08'!D9</f>
        <v>241</v>
      </c>
      <c r="N9" s="122"/>
      <c r="O9" s="86">
        <f>+'[2]TANF TimeOutExp08'!F9</f>
        <v>8934</v>
      </c>
      <c r="P9" s="122">
        <f>+'[2]TANF TimeOutExp08'!G9</f>
        <v>1</v>
      </c>
      <c r="Q9" s="87">
        <f>+'[2]TANF TimeOutExp08'!H9</f>
        <v>228</v>
      </c>
      <c r="R9" s="122"/>
      <c r="S9" s="86">
        <f>+'[2]TANF TimeOutExp08'!J9</f>
        <v>8953</v>
      </c>
      <c r="T9" s="122">
        <f>+'[2]TANF TimeOutExp08'!K9</f>
        <v>1</v>
      </c>
      <c r="U9" s="87">
        <f>+'[2]TANF TimeOutExp08'!L9</f>
        <v>229</v>
      </c>
      <c r="V9" s="122"/>
      <c r="W9" s="86">
        <f>+'[2]TANF TimeOutExp08'!N9</f>
        <v>12048</v>
      </c>
      <c r="X9" s="122">
        <f>+'[2]TANF TimeOutExp08'!O9</f>
        <v>1</v>
      </c>
      <c r="Y9" s="87">
        <f>+'[2]TANF TimeOutExp08'!P9</f>
        <v>308</v>
      </c>
      <c r="Z9" s="122"/>
      <c r="AA9" s="86">
        <f>+'[2]TANF TimeOutExp08'!R9</f>
        <v>12610</v>
      </c>
      <c r="AB9" s="122">
        <f>+'[2]TANF TimeOutExp08'!S9</f>
        <v>1</v>
      </c>
      <c r="AC9" s="87">
        <f>+'[2]TANF TimeOutExp08'!T9</f>
        <v>322</v>
      </c>
      <c r="AD9" s="122"/>
      <c r="AE9" s="86">
        <f>+'[2]TANF TimeOutExp08'!V9</f>
        <v>14801</v>
      </c>
      <c r="AF9" s="122">
        <f>+'[2]TANF TimeOutExp08'!W9</f>
        <v>1</v>
      </c>
      <c r="AG9" s="87">
        <f>+'[2]TANF TimeOutExp08'!X9</f>
        <v>378</v>
      </c>
      <c r="AH9" s="122"/>
      <c r="AI9" s="86">
        <f>+'[2]TANF TimeOutExp08'!Z9</f>
        <v>13086</v>
      </c>
      <c r="AJ9" s="122">
        <f>+'[2]TANF TimeOutExp08'!AA9</f>
        <v>1</v>
      </c>
      <c r="AK9" s="87">
        <f>+'[2]TANF TimeOutExp08'!AB9</f>
        <v>335</v>
      </c>
      <c r="AL9" s="122"/>
      <c r="AM9" s="86">
        <f>+'[2]TANF TimeOutExp08'!AD9</f>
        <v>14499</v>
      </c>
      <c r="AN9" s="122">
        <f>+'[2]TANF TimeOutExp08'!AE9</f>
        <v>1</v>
      </c>
      <c r="AO9" s="87">
        <f>+'[2]TANF TimeOutExp08'!AF9</f>
        <v>371</v>
      </c>
      <c r="AP9" s="122"/>
      <c r="AQ9" s="86">
        <f>+'[2]TANF TimeOutExp08'!AH9</f>
        <v>13700</v>
      </c>
      <c r="AR9" s="122">
        <f>+'[2]TANF TimeOutExp08'!AI9</f>
        <v>1</v>
      </c>
      <c r="AS9" s="87">
        <f>+'[2]TANF TimeOutExp08'!AJ9</f>
        <v>350</v>
      </c>
      <c r="AT9" s="122"/>
      <c r="AU9" s="86">
        <f>+'[2]TANF TimeOutExp08'!AL9</f>
        <v>15406</v>
      </c>
      <c r="AV9" s="122">
        <f>+'[2]TANF TimeOutExp08'!AM9</f>
        <v>1</v>
      </c>
      <c r="AW9" s="87">
        <f>+'[2]TANF TimeOutExp08'!AN9</f>
        <v>394</v>
      </c>
      <c r="AX9" s="122"/>
      <c r="AY9" s="86">
        <f>+'[2]TANF TimeOutExp08'!AP9</f>
        <v>15308</v>
      </c>
      <c r="AZ9" s="122">
        <f>+'[2]TANF TimeOutExp08'!AQ9</f>
        <v>1</v>
      </c>
      <c r="BA9" s="87">
        <f>+'[2]TANF TimeOutExp08'!AR9</f>
        <v>392</v>
      </c>
      <c r="BB9" s="123"/>
      <c r="BC9" s="86">
        <f>+'[2]TANF TimeOutExp08'!AT9</f>
        <v>16661</v>
      </c>
      <c r="BD9" s="122">
        <f>+'[2]TANF TimeOutExp08'!AU9</f>
        <v>1</v>
      </c>
      <c r="BE9" s="87">
        <f>+'[2]TANF TimeOutExp08'!AV9</f>
        <v>426</v>
      </c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</row>
    <row r="10" spans="1:95" ht="13.5">
      <c r="A10" s="34" t="s">
        <v>83</v>
      </c>
      <c r="C10" s="86">
        <f t="shared" si="1"/>
        <v>1658409</v>
      </c>
      <c r="D10" s="122">
        <f t="shared" si="2"/>
        <v>148</v>
      </c>
      <c r="E10" s="87">
        <f t="shared" si="2"/>
        <v>42373</v>
      </c>
      <c r="F10" s="124">
        <f t="shared" si="3"/>
        <v>1700930</v>
      </c>
      <c r="G10" s="122"/>
      <c r="H10" s="86">
        <v>146</v>
      </c>
      <c r="I10" s="87">
        <f t="shared" si="0"/>
        <v>2</v>
      </c>
      <c r="J10" s="122"/>
      <c r="K10" s="86">
        <f>+'[2]TANF TimeOutExp08'!B10</f>
        <v>143571</v>
      </c>
      <c r="L10" s="122">
        <f>+'[2]TANF TimeOutExp08'!C10</f>
        <v>13</v>
      </c>
      <c r="M10" s="87">
        <f>+'[2]TANF TimeOutExp08'!D10</f>
        <v>3668</v>
      </c>
      <c r="N10" s="122"/>
      <c r="O10" s="86">
        <f>+'[2]TANF TimeOutExp08'!F10</f>
        <v>141657</v>
      </c>
      <c r="P10" s="122">
        <f>+'[2]TANF TimeOutExp08'!G10</f>
        <v>13</v>
      </c>
      <c r="Q10" s="87">
        <f>+'[2]TANF TimeOutExp08'!H10</f>
        <v>3619</v>
      </c>
      <c r="R10" s="122"/>
      <c r="S10" s="86">
        <f>+'[2]TANF TimeOutExp08'!J10</f>
        <v>139022</v>
      </c>
      <c r="T10" s="122">
        <f>+'[2]TANF TimeOutExp08'!K10</f>
        <v>12</v>
      </c>
      <c r="U10" s="87">
        <f>+'[2]TANF TimeOutExp08'!L10</f>
        <v>3553</v>
      </c>
      <c r="V10" s="122"/>
      <c r="W10" s="86">
        <f>+'[2]TANF TimeOutExp08'!N10</f>
        <v>139130</v>
      </c>
      <c r="X10" s="122">
        <f>+'[2]TANF TimeOutExp08'!O10</f>
        <v>12</v>
      </c>
      <c r="Y10" s="87">
        <f>+'[2]TANF TimeOutExp08'!P10</f>
        <v>3555</v>
      </c>
      <c r="Z10" s="122"/>
      <c r="AA10" s="86">
        <f>+'[2]TANF TimeOutExp08'!R10</f>
        <v>135980</v>
      </c>
      <c r="AB10" s="122">
        <f>+'[2]TANF TimeOutExp08'!S10</f>
        <v>12</v>
      </c>
      <c r="AC10" s="87">
        <f>+'[2]TANF TimeOutExp08'!T10</f>
        <v>3475</v>
      </c>
      <c r="AD10" s="122"/>
      <c r="AE10" s="86">
        <f>+'[2]TANF TimeOutExp08'!V10</f>
        <v>137712</v>
      </c>
      <c r="AF10" s="122">
        <f>+'[2]TANF TimeOutExp08'!W10</f>
        <v>12</v>
      </c>
      <c r="AG10" s="87">
        <f>+'[2]TANF TimeOutExp08'!X10</f>
        <v>3519</v>
      </c>
      <c r="AH10" s="122"/>
      <c r="AI10" s="86">
        <f>+'[2]TANF TimeOutExp08'!Z10</f>
        <v>141384</v>
      </c>
      <c r="AJ10" s="122">
        <f>+'[2]TANF TimeOutExp08'!AA10</f>
        <v>13</v>
      </c>
      <c r="AK10" s="87">
        <f>+'[2]TANF TimeOutExp08'!AB10</f>
        <v>3612</v>
      </c>
      <c r="AL10" s="122"/>
      <c r="AM10" s="86">
        <f>+'[2]TANF TimeOutExp08'!AD10</f>
        <v>134011</v>
      </c>
      <c r="AN10" s="122">
        <f>+'[2]TANF TimeOutExp08'!AE10</f>
        <v>12</v>
      </c>
      <c r="AO10" s="87">
        <f>+'[2]TANF TimeOutExp08'!AF10</f>
        <v>3424</v>
      </c>
      <c r="AP10" s="122"/>
      <c r="AQ10" s="86">
        <f>+'[2]TANF TimeOutExp08'!AH10</f>
        <v>139283</v>
      </c>
      <c r="AR10" s="122">
        <f>+'[2]TANF TimeOutExp08'!AI10</f>
        <v>12</v>
      </c>
      <c r="AS10" s="87">
        <f>+'[2]TANF TimeOutExp08'!AJ10</f>
        <v>3559</v>
      </c>
      <c r="AT10" s="122"/>
      <c r="AU10" s="86">
        <f>+'[2]TANF TimeOutExp08'!AL10</f>
        <v>135105</v>
      </c>
      <c r="AV10" s="122">
        <f>+'[2]TANF TimeOutExp08'!AM10</f>
        <v>12</v>
      </c>
      <c r="AW10" s="87">
        <f>+'[2]TANF TimeOutExp08'!AN10</f>
        <v>3452</v>
      </c>
      <c r="AX10" s="122"/>
      <c r="AY10" s="86">
        <f>+'[2]TANF TimeOutExp08'!AP10</f>
        <v>133008</v>
      </c>
      <c r="AZ10" s="122">
        <f>+'[2]TANF TimeOutExp08'!AQ10</f>
        <v>12</v>
      </c>
      <c r="BA10" s="87">
        <f>+'[2]TANF TimeOutExp08'!AR10</f>
        <v>3398</v>
      </c>
      <c r="BB10" s="123"/>
      <c r="BC10" s="86">
        <f>+'[2]TANF TimeOutExp08'!AT10</f>
        <v>138546</v>
      </c>
      <c r="BD10" s="122">
        <f>+'[2]TANF TimeOutExp08'!AU10</f>
        <v>13</v>
      </c>
      <c r="BE10" s="87">
        <f>+'[2]TANF TimeOutExp08'!AV10</f>
        <v>3539</v>
      </c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</row>
    <row r="11" spans="1:95" ht="13.5">
      <c r="A11" s="34" t="s">
        <v>84</v>
      </c>
      <c r="C11" s="86">
        <f t="shared" si="1"/>
        <v>216496</v>
      </c>
      <c r="D11" s="122">
        <f t="shared" si="2"/>
        <v>20</v>
      </c>
      <c r="E11" s="87">
        <f t="shared" si="2"/>
        <v>5532</v>
      </c>
      <c r="F11" s="124">
        <f t="shared" si="3"/>
        <v>222048</v>
      </c>
      <c r="G11" s="122"/>
      <c r="H11" s="86">
        <v>24</v>
      </c>
      <c r="I11" s="87">
        <f t="shared" si="0"/>
        <v>-4</v>
      </c>
      <c r="J11" s="122"/>
      <c r="K11" s="86">
        <f>+'[2]TANF TimeOutExp08'!B11</f>
        <v>14434</v>
      </c>
      <c r="L11" s="122">
        <f>+'[2]TANF TimeOutExp08'!C11</f>
        <v>1</v>
      </c>
      <c r="M11" s="87">
        <f>+'[2]TANF TimeOutExp08'!D11</f>
        <v>369</v>
      </c>
      <c r="N11" s="122"/>
      <c r="O11" s="86">
        <f>+'[2]TANF TimeOutExp08'!F11</f>
        <v>13339</v>
      </c>
      <c r="P11" s="122">
        <f>+'[2]TANF TimeOutExp08'!G11</f>
        <v>1</v>
      </c>
      <c r="Q11" s="87">
        <f>+'[2]TANF TimeOutExp08'!H11</f>
        <v>341</v>
      </c>
      <c r="R11" s="122"/>
      <c r="S11" s="86">
        <f>+'[2]TANF TimeOutExp08'!J11</f>
        <v>13381</v>
      </c>
      <c r="T11" s="122">
        <f>+'[2]TANF TimeOutExp08'!K11</f>
        <v>1</v>
      </c>
      <c r="U11" s="87">
        <f>+'[2]TANF TimeOutExp08'!L11</f>
        <v>342</v>
      </c>
      <c r="V11" s="122"/>
      <c r="W11" s="86">
        <f>+'[2]TANF TimeOutExp08'!N11</f>
        <v>13721</v>
      </c>
      <c r="X11" s="122">
        <f>+'[2]TANF TimeOutExp08'!O11</f>
        <v>1</v>
      </c>
      <c r="Y11" s="87">
        <f>+'[2]TANF TimeOutExp08'!P11</f>
        <v>351</v>
      </c>
      <c r="Z11" s="122"/>
      <c r="AA11" s="86">
        <f>+'[2]TANF TimeOutExp08'!R11</f>
        <v>15899</v>
      </c>
      <c r="AB11" s="122">
        <f>+'[2]TANF TimeOutExp08'!S11</f>
        <v>2</v>
      </c>
      <c r="AC11" s="87">
        <f>+'[2]TANF TimeOutExp08'!T11</f>
        <v>406</v>
      </c>
      <c r="AD11" s="122"/>
      <c r="AE11" s="86">
        <f>+'[2]TANF TimeOutExp08'!V11</f>
        <v>16841</v>
      </c>
      <c r="AF11" s="122">
        <f>+'[2]TANF TimeOutExp08'!W11</f>
        <v>2</v>
      </c>
      <c r="AG11" s="87">
        <f>+'[2]TANF TimeOutExp08'!X11</f>
        <v>430</v>
      </c>
      <c r="AH11" s="122"/>
      <c r="AI11" s="86">
        <f>+'[2]TANF TimeOutExp08'!Z11</f>
        <v>18039</v>
      </c>
      <c r="AJ11" s="122">
        <f>+'[2]TANF TimeOutExp08'!AA11</f>
        <v>2</v>
      </c>
      <c r="AK11" s="87">
        <f>+'[2]TANF TimeOutExp08'!AB11</f>
        <v>461</v>
      </c>
      <c r="AL11" s="122"/>
      <c r="AM11" s="86">
        <f>+'[2]TANF TimeOutExp08'!AD11</f>
        <v>18950</v>
      </c>
      <c r="AN11" s="122">
        <f>+'[2]TANF TimeOutExp08'!AE11</f>
        <v>2</v>
      </c>
      <c r="AO11" s="87">
        <f>+'[2]TANF TimeOutExp08'!AF11</f>
        <v>484</v>
      </c>
      <c r="AP11" s="122"/>
      <c r="AQ11" s="86">
        <f>+'[2]TANF TimeOutExp08'!AH11</f>
        <v>21522</v>
      </c>
      <c r="AR11" s="122">
        <f>+'[2]TANF TimeOutExp08'!AI11</f>
        <v>2</v>
      </c>
      <c r="AS11" s="87">
        <f>+'[2]TANF TimeOutExp08'!AJ11</f>
        <v>550</v>
      </c>
      <c r="AT11" s="122"/>
      <c r="AU11" s="86">
        <f>+'[2]TANF TimeOutExp08'!AL11</f>
        <v>26851</v>
      </c>
      <c r="AV11" s="122">
        <f>+'[2]TANF TimeOutExp08'!AM11</f>
        <v>2</v>
      </c>
      <c r="AW11" s="87">
        <f>+'[2]TANF TimeOutExp08'!AN11</f>
        <v>686</v>
      </c>
      <c r="AX11" s="122"/>
      <c r="AY11" s="86">
        <f>+'[2]TANF TimeOutExp08'!AP11</f>
        <v>21577</v>
      </c>
      <c r="AZ11" s="122">
        <f>+'[2]TANF TimeOutExp08'!AQ11</f>
        <v>2</v>
      </c>
      <c r="BA11" s="87">
        <f>+'[2]TANF TimeOutExp08'!AR11</f>
        <v>551</v>
      </c>
      <c r="BB11" s="123"/>
      <c r="BC11" s="86">
        <f>+'[2]TANF TimeOutExp08'!AT11</f>
        <v>21942</v>
      </c>
      <c r="BD11" s="122">
        <f>+'[2]TANF TimeOutExp08'!AU11</f>
        <v>2</v>
      </c>
      <c r="BE11" s="87">
        <f>+'[2]TANF TimeOutExp08'!AV11</f>
        <v>561</v>
      </c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</row>
    <row r="12" spans="1:95" ht="13.5">
      <c r="A12" s="34" t="s">
        <v>85</v>
      </c>
      <c r="C12" s="86">
        <f t="shared" si="1"/>
        <v>54261</v>
      </c>
      <c r="D12" s="122">
        <f t="shared" si="2"/>
        <v>1</v>
      </c>
      <c r="E12" s="87">
        <f t="shared" si="2"/>
        <v>1390</v>
      </c>
      <c r="F12" s="124">
        <f t="shared" si="3"/>
        <v>55652</v>
      </c>
      <c r="G12" s="122"/>
      <c r="H12" s="86">
        <v>10</v>
      </c>
      <c r="I12" s="87">
        <f t="shared" si="0"/>
        <v>-9</v>
      </c>
      <c r="J12" s="122"/>
      <c r="K12" s="86">
        <f>+'[2]TANF TimeOutExp08'!B12</f>
        <v>4777</v>
      </c>
      <c r="L12" s="122">
        <f>+'[2]TANF TimeOutExp08'!C12</f>
        <v>0</v>
      </c>
      <c r="M12" s="87">
        <f>+'[2]TANF TimeOutExp08'!D12</f>
        <v>122</v>
      </c>
      <c r="N12" s="122"/>
      <c r="O12" s="86">
        <f>+'[2]TANF TimeOutExp08'!F12</f>
        <v>4254</v>
      </c>
      <c r="P12" s="122">
        <f>+'[2]TANF TimeOutExp08'!G12</f>
        <v>0</v>
      </c>
      <c r="Q12" s="87">
        <f>+'[2]TANF TimeOutExp08'!H12</f>
        <v>109</v>
      </c>
      <c r="R12" s="122"/>
      <c r="S12" s="86">
        <f>+'[2]TANF TimeOutExp08'!J12</f>
        <v>4867</v>
      </c>
      <c r="T12" s="122">
        <f>+'[2]TANF TimeOutExp08'!K12</f>
        <v>0</v>
      </c>
      <c r="U12" s="87">
        <f>+'[2]TANF TimeOutExp08'!L12</f>
        <v>125</v>
      </c>
      <c r="V12" s="122"/>
      <c r="W12" s="86">
        <f>+'[2]TANF TimeOutExp08'!N12</f>
        <v>3788</v>
      </c>
      <c r="X12" s="122">
        <f>+'[2]TANF TimeOutExp08'!O12</f>
        <v>0</v>
      </c>
      <c r="Y12" s="87">
        <f>+'[2]TANF TimeOutExp08'!P12</f>
        <v>97</v>
      </c>
      <c r="Z12" s="122"/>
      <c r="AA12" s="86">
        <f>+'[2]TANF TimeOutExp08'!R12</f>
        <v>4877</v>
      </c>
      <c r="AB12" s="122">
        <f>+'[2]TANF TimeOutExp08'!S12</f>
        <v>0</v>
      </c>
      <c r="AC12" s="87">
        <f>+'[2]TANF TimeOutExp08'!T12</f>
        <v>125</v>
      </c>
      <c r="AD12" s="122"/>
      <c r="AE12" s="86">
        <f>+'[2]TANF TimeOutExp08'!V12</f>
        <v>4390</v>
      </c>
      <c r="AF12" s="122">
        <f>+'[2]TANF TimeOutExp08'!W12</f>
        <v>0</v>
      </c>
      <c r="AG12" s="87">
        <f>+'[2]TANF TimeOutExp08'!X12</f>
        <v>113</v>
      </c>
      <c r="AH12" s="122"/>
      <c r="AI12" s="86">
        <f>+'[2]TANF TimeOutExp08'!Z12</f>
        <v>5529</v>
      </c>
      <c r="AJ12" s="122">
        <f>+'[2]TANF TimeOutExp08'!AA12</f>
        <v>1</v>
      </c>
      <c r="AK12" s="87">
        <f>+'[2]TANF TimeOutExp08'!AB12</f>
        <v>141</v>
      </c>
      <c r="AL12" s="122"/>
      <c r="AM12" s="86">
        <f>+'[2]TANF TimeOutExp08'!AD12</f>
        <v>4968</v>
      </c>
      <c r="AN12" s="122">
        <f>+'[2]TANF TimeOutExp08'!AE12</f>
        <v>0</v>
      </c>
      <c r="AO12" s="87">
        <f>+'[2]TANF TimeOutExp08'!AF12</f>
        <v>127</v>
      </c>
      <c r="AP12" s="122"/>
      <c r="AQ12" s="86">
        <f>+'[2]TANF TimeOutExp08'!AH12</f>
        <v>4670</v>
      </c>
      <c r="AR12" s="122">
        <f>+'[2]TANF TimeOutExp08'!AI12</f>
        <v>0</v>
      </c>
      <c r="AS12" s="87">
        <f>+'[2]TANF TimeOutExp08'!AJ12</f>
        <v>120</v>
      </c>
      <c r="AT12" s="122"/>
      <c r="AU12" s="86">
        <f>+'[2]TANF TimeOutExp08'!AL12</f>
        <v>4066</v>
      </c>
      <c r="AV12" s="122">
        <f>+'[2]TANF TimeOutExp08'!AM12</f>
        <v>0</v>
      </c>
      <c r="AW12" s="87">
        <f>+'[2]TANF TimeOutExp08'!AN12</f>
        <v>104</v>
      </c>
      <c r="AX12" s="122"/>
      <c r="AY12" s="86">
        <f>+'[2]TANF TimeOutExp08'!AP12</f>
        <v>4077</v>
      </c>
      <c r="AZ12" s="122">
        <f>+'[2]TANF TimeOutExp08'!AQ12</f>
        <v>0</v>
      </c>
      <c r="BA12" s="87">
        <f>+'[2]TANF TimeOutExp08'!AR12</f>
        <v>105</v>
      </c>
      <c r="BB12" s="123"/>
      <c r="BC12" s="86">
        <f>+'[2]TANF TimeOutExp08'!AT12</f>
        <v>3998</v>
      </c>
      <c r="BD12" s="122">
        <f>+'[2]TANF TimeOutExp08'!AU12</f>
        <v>0</v>
      </c>
      <c r="BE12" s="87">
        <f>+'[2]TANF TimeOutExp08'!AV12</f>
        <v>102</v>
      </c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</row>
    <row r="13" spans="1:95" ht="13.5">
      <c r="A13" s="34" t="s">
        <v>86</v>
      </c>
      <c r="C13" s="86">
        <f t="shared" si="1"/>
        <v>4153929</v>
      </c>
      <c r="D13" s="122">
        <f t="shared" si="2"/>
        <v>382</v>
      </c>
      <c r="E13" s="87">
        <f t="shared" si="2"/>
        <v>106127</v>
      </c>
      <c r="F13" s="124">
        <f t="shared" si="3"/>
        <v>4260438</v>
      </c>
      <c r="G13" s="122"/>
      <c r="H13" s="86">
        <v>367</v>
      </c>
      <c r="I13" s="87">
        <f t="shared" si="0"/>
        <v>15</v>
      </c>
      <c r="J13" s="122"/>
      <c r="K13" s="86">
        <f>+'[2]TANF TimeOutExp08'!B13</f>
        <v>347287</v>
      </c>
      <c r="L13" s="122">
        <f>+'[2]TANF TimeOutExp08'!C13</f>
        <v>31</v>
      </c>
      <c r="M13" s="87">
        <f>+'[2]TANF TimeOutExp08'!D13</f>
        <v>8874</v>
      </c>
      <c r="N13" s="122"/>
      <c r="O13" s="86">
        <f>+'[2]TANF TimeOutExp08'!F13</f>
        <v>365153</v>
      </c>
      <c r="P13" s="122">
        <f>+'[2]TANF TimeOutExp08'!G13</f>
        <v>31</v>
      </c>
      <c r="Q13" s="87">
        <f>+'[2]TANF TimeOutExp08'!H13</f>
        <v>9331</v>
      </c>
      <c r="R13" s="122"/>
      <c r="S13" s="86">
        <f>+'[2]TANF TimeOutExp08'!J13</f>
        <v>324117</v>
      </c>
      <c r="T13" s="122">
        <f>+'[2]TANF TimeOutExp08'!K13</f>
        <v>31</v>
      </c>
      <c r="U13" s="87">
        <f>+'[2]TANF TimeOutExp08'!L13</f>
        <v>8280</v>
      </c>
      <c r="V13" s="122"/>
      <c r="W13" s="86">
        <f>+'[2]TANF TimeOutExp08'!N13</f>
        <v>323929</v>
      </c>
      <c r="X13" s="122">
        <f>+'[2]TANF TimeOutExp08'!O13</f>
        <v>31</v>
      </c>
      <c r="Y13" s="87">
        <f>+'[2]TANF TimeOutExp08'!P13</f>
        <v>8275</v>
      </c>
      <c r="Z13" s="122"/>
      <c r="AA13" s="86">
        <f>+'[2]TANF TimeOutExp08'!R13</f>
        <v>330013</v>
      </c>
      <c r="AB13" s="122">
        <f>+'[2]TANF TimeOutExp08'!S13</f>
        <v>31</v>
      </c>
      <c r="AC13" s="87">
        <f>+'[2]TANF TimeOutExp08'!T13</f>
        <v>8431</v>
      </c>
      <c r="AD13" s="122"/>
      <c r="AE13" s="86">
        <f>+'[2]TANF TimeOutExp08'!V13</f>
        <v>363161</v>
      </c>
      <c r="AF13" s="122">
        <f>+'[2]TANF TimeOutExp08'!W13</f>
        <v>32</v>
      </c>
      <c r="AG13" s="87">
        <f>+'[2]TANF TimeOutExp08'!X13</f>
        <v>9279</v>
      </c>
      <c r="AH13" s="122"/>
      <c r="AI13" s="86">
        <f>+'[2]TANF TimeOutExp08'!Z13</f>
        <v>342529</v>
      </c>
      <c r="AJ13" s="122">
        <f>+'[2]TANF TimeOutExp08'!AA13</f>
        <v>32</v>
      </c>
      <c r="AK13" s="87">
        <f>+'[2]TANF TimeOutExp08'!AB13</f>
        <v>8751</v>
      </c>
      <c r="AL13" s="122"/>
      <c r="AM13" s="86">
        <f>+'[2]TANF TimeOutExp08'!AD13</f>
        <v>344458</v>
      </c>
      <c r="AN13" s="122">
        <f>+'[2]TANF TimeOutExp08'!AE13</f>
        <v>32</v>
      </c>
      <c r="AO13" s="87">
        <f>+'[2]TANF TimeOutExp08'!AF13</f>
        <v>8800</v>
      </c>
      <c r="AP13" s="122"/>
      <c r="AQ13" s="86">
        <f>+'[2]TANF TimeOutExp08'!AH13</f>
        <v>344105</v>
      </c>
      <c r="AR13" s="122">
        <f>+'[2]TANF TimeOutExp08'!AI13</f>
        <v>32</v>
      </c>
      <c r="AS13" s="87">
        <f>+'[2]TANF TimeOutExp08'!AJ13</f>
        <v>8791</v>
      </c>
      <c r="AT13" s="122"/>
      <c r="AU13" s="86">
        <f>+'[2]TANF TimeOutExp08'!AL13</f>
        <v>340424</v>
      </c>
      <c r="AV13" s="122">
        <f>+'[2]TANF TimeOutExp08'!AM13</f>
        <v>32</v>
      </c>
      <c r="AW13" s="87">
        <f>+'[2]TANF TimeOutExp08'!AN13</f>
        <v>8697</v>
      </c>
      <c r="AX13" s="122"/>
      <c r="AY13" s="86">
        <f>+'[2]TANF TimeOutExp08'!AP13</f>
        <v>384232</v>
      </c>
      <c r="AZ13" s="122">
        <f>+'[2]TANF TimeOutExp08'!AQ13</f>
        <v>33</v>
      </c>
      <c r="BA13" s="87">
        <f>+'[2]TANF TimeOutExp08'!AR13</f>
        <v>9819</v>
      </c>
      <c r="BB13" s="123"/>
      <c r="BC13" s="86">
        <f>+'[2]TANF TimeOutExp08'!AT13</f>
        <v>344521</v>
      </c>
      <c r="BD13" s="122">
        <f>+'[2]TANF TimeOutExp08'!AU13</f>
        <v>34</v>
      </c>
      <c r="BE13" s="87">
        <f>+'[2]TANF TimeOutExp08'!AV13</f>
        <v>8799</v>
      </c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</row>
    <row r="14" spans="1:95" ht="13.5">
      <c r="A14" s="34" t="s">
        <v>87</v>
      </c>
      <c r="C14" s="86">
        <f t="shared" si="1"/>
        <v>453274</v>
      </c>
      <c r="D14" s="122">
        <f t="shared" si="2"/>
        <v>39</v>
      </c>
      <c r="E14" s="87">
        <f t="shared" si="2"/>
        <v>11584</v>
      </c>
      <c r="F14" s="124">
        <f t="shared" si="3"/>
        <v>464897</v>
      </c>
      <c r="G14" s="122"/>
      <c r="H14" s="86">
        <v>36</v>
      </c>
      <c r="I14" s="87">
        <f t="shared" si="0"/>
        <v>3</v>
      </c>
      <c r="J14" s="122"/>
      <c r="K14" s="86">
        <f>+'[2]TANF TimeOutExp08'!B14</f>
        <v>45158</v>
      </c>
      <c r="L14" s="122">
        <f>+'[2]TANF TimeOutExp08'!C14</f>
        <v>3</v>
      </c>
      <c r="M14" s="87">
        <f>+'[2]TANF TimeOutExp08'!D14</f>
        <v>1155</v>
      </c>
      <c r="N14" s="122"/>
      <c r="O14" s="86">
        <f>+'[2]TANF TimeOutExp08'!F14</f>
        <v>36669</v>
      </c>
      <c r="P14" s="122">
        <f>+'[2]TANF TimeOutExp08'!G14</f>
        <v>4</v>
      </c>
      <c r="Q14" s="87">
        <f>+'[2]TANF TimeOutExp08'!H14</f>
        <v>936</v>
      </c>
      <c r="R14" s="122"/>
      <c r="S14" s="86">
        <f>+'[2]TANF TimeOutExp08'!J14</f>
        <v>36642</v>
      </c>
      <c r="T14" s="122">
        <f>+'[2]TANF TimeOutExp08'!K14</f>
        <v>3</v>
      </c>
      <c r="U14" s="87">
        <f>+'[2]TANF TimeOutExp08'!L14</f>
        <v>937</v>
      </c>
      <c r="V14" s="122"/>
      <c r="W14" s="86">
        <f>+'[2]TANF TimeOutExp08'!N14</f>
        <v>35180</v>
      </c>
      <c r="X14" s="122">
        <f>+'[2]TANF TimeOutExp08'!O14</f>
        <v>3</v>
      </c>
      <c r="Y14" s="87">
        <f>+'[2]TANF TimeOutExp08'!P14</f>
        <v>899</v>
      </c>
      <c r="Z14" s="122"/>
      <c r="AA14" s="86">
        <f>+'[2]TANF TimeOutExp08'!R14</f>
        <v>35648</v>
      </c>
      <c r="AB14" s="122">
        <f>+'[2]TANF TimeOutExp08'!S14</f>
        <v>3</v>
      </c>
      <c r="AC14" s="87">
        <f>+'[2]TANF TimeOutExp08'!T14</f>
        <v>911</v>
      </c>
      <c r="AD14" s="122"/>
      <c r="AE14" s="86">
        <f>+'[2]TANF TimeOutExp08'!V14</f>
        <v>34596</v>
      </c>
      <c r="AF14" s="122">
        <f>+'[2]TANF TimeOutExp08'!W14</f>
        <v>3</v>
      </c>
      <c r="AG14" s="87">
        <f>+'[2]TANF TimeOutExp08'!X14</f>
        <v>884</v>
      </c>
      <c r="AH14" s="122"/>
      <c r="AI14" s="86">
        <f>+'[2]TANF TimeOutExp08'!Z14</f>
        <v>34777</v>
      </c>
      <c r="AJ14" s="122">
        <f>+'[2]TANF TimeOutExp08'!AA14</f>
        <v>3</v>
      </c>
      <c r="AK14" s="87">
        <f>+'[2]TANF TimeOutExp08'!AB14</f>
        <v>889</v>
      </c>
      <c r="AL14" s="122"/>
      <c r="AM14" s="86">
        <f>+'[2]TANF TimeOutExp08'!AD14</f>
        <v>34304</v>
      </c>
      <c r="AN14" s="122">
        <f>+'[2]TANF TimeOutExp08'!AE14</f>
        <v>3</v>
      </c>
      <c r="AO14" s="87">
        <f>+'[2]TANF TimeOutExp08'!AF14</f>
        <v>877</v>
      </c>
      <c r="AP14" s="122"/>
      <c r="AQ14" s="86">
        <f>+'[2]TANF TimeOutExp08'!AH14</f>
        <v>40188</v>
      </c>
      <c r="AR14" s="122">
        <f>+'[2]TANF TimeOutExp08'!AI14</f>
        <v>3</v>
      </c>
      <c r="AS14" s="87">
        <f>+'[2]TANF TimeOutExp08'!AJ14</f>
        <v>1027</v>
      </c>
      <c r="AT14" s="122"/>
      <c r="AU14" s="86">
        <f>+'[2]TANF TimeOutExp08'!AL14</f>
        <v>41238</v>
      </c>
      <c r="AV14" s="122">
        <f>+'[2]TANF TimeOutExp08'!AM14</f>
        <v>4</v>
      </c>
      <c r="AW14" s="87">
        <f>+'[2]TANF TimeOutExp08'!AN14</f>
        <v>1054</v>
      </c>
      <c r="AX14" s="122"/>
      <c r="AY14" s="86">
        <f>+'[2]TANF TimeOutExp08'!AP14</f>
        <v>39010</v>
      </c>
      <c r="AZ14" s="122">
        <f>+'[2]TANF TimeOutExp08'!AQ14</f>
        <v>3</v>
      </c>
      <c r="BA14" s="87">
        <f>+'[2]TANF TimeOutExp08'!AR14</f>
        <v>997</v>
      </c>
      <c r="BB14" s="123"/>
      <c r="BC14" s="86">
        <f>+'[2]TANF TimeOutExp08'!AT14</f>
        <v>39864</v>
      </c>
      <c r="BD14" s="122">
        <f>+'[2]TANF TimeOutExp08'!AU14</f>
        <v>4</v>
      </c>
      <c r="BE14" s="87">
        <f>+'[2]TANF TimeOutExp08'!AV14</f>
        <v>1018</v>
      </c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</row>
    <row r="15" spans="1:95" ht="13.5">
      <c r="A15" s="34" t="s">
        <v>88</v>
      </c>
      <c r="C15" s="86">
        <f t="shared" si="1"/>
        <v>189540</v>
      </c>
      <c r="D15" s="122">
        <f t="shared" si="2"/>
        <v>20</v>
      </c>
      <c r="E15" s="87">
        <f t="shared" si="2"/>
        <v>4842</v>
      </c>
      <c r="F15" s="124">
        <f t="shared" si="3"/>
        <v>194402</v>
      </c>
      <c r="G15" s="122"/>
      <c r="H15" s="86">
        <v>24</v>
      </c>
      <c r="I15" s="87">
        <f t="shared" si="0"/>
        <v>-4</v>
      </c>
      <c r="J15" s="122"/>
      <c r="K15" s="86">
        <f>+'[2]TANF TimeOutExp08'!B15</f>
        <v>18323</v>
      </c>
      <c r="L15" s="122">
        <f>+'[2]TANF TimeOutExp08'!C15</f>
        <v>2</v>
      </c>
      <c r="M15" s="87">
        <f>+'[2]TANF TimeOutExp08'!D15</f>
        <v>468</v>
      </c>
      <c r="N15" s="122"/>
      <c r="O15" s="86">
        <f>+'[2]TANF TimeOutExp08'!F15</f>
        <v>17201</v>
      </c>
      <c r="P15" s="122">
        <f>+'[2]TANF TimeOutExp08'!G15</f>
        <v>2</v>
      </c>
      <c r="Q15" s="87">
        <f>+'[2]TANF TimeOutExp08'!H15</f>
        <v>439</v>
      </c>
      <c r="R15" s="122"/>
      <c r="S15" s="86">
        <f>+'[2]TANF TimeOutExp08'!J15</f>
        <v>17319</v>
      </c>
      <c r="T15" s="122">
        <f>+'[2]TANF TimeOutExp08'!K15</f>
        <v>2</v>
      </c>
      <c r="U15" s="87">
        <f>+'[2]TANF TimeOutExp08'!L15</f>
        <v>442</v>
      </c>
      <c r="V15" s="122"/>
      <c r="W15" s="86">
        <f>+'[2]TANF TimeOutExp08'!N15</f>
        <v>16792</v>
      </c>
      <c r="X15" s="122">
        <f>+'[2]TANF TimeOutExp08'!O15</f>
        <v>2</v>
      </c>
      <c r="Y15" s="87">
        <f>+'[2]TANF TimeOutExp08'!P15</f>
        <v>429</v>
      </c>
      <c r="Z15" s="122"/>
      <c r="AA15" s="86">
        <f>+'[2]TANF TimeOutExp08'!R15</f>
        <v>16421</v>
      </c>
      <c r="AB15" s="122">
        <f>+'[2]TANF TimeOutExp08'!S15</f>
        <v>2</v>
      </c>
      <c r="AC15" s="87">
        <f>+'[2]TANF TimeOutExp08'!T15</f>
        <v>419</v>
      </c>
      <c r="AD15" s="122"/>
      <c r="AE15" s="86">
        <f>+'[2]TANF TimeOutExp08'!V15</f>
        <v>15936</v>
      </c>
      <c r="AF15" s="122">
        <f>+'[2]TANF TimeOutExp08'!W15</f>
        <v>2</v>
      </c>
      <c r="AG15" s="87">
        <f>+'[2]TANF TimeOutExp08'!X15</f>
        <v>407</v>
      </c>
      <c r="AH15" s="122"/>
      <c r="AI15" s="86">
        <f>+'[2]TANF TimeOutExp08'!Z15</f>
        <v>15733</v>
      </c>
      <c r="AJ15" s="122">
        <f>+'[2]TANF TimeOutExp08'!AA15</f>
        <v>2</v>
      </c>
      <c r="AK15" s="87">
        <f>+'[2]TANF TimeOutExp08'!AB15</f>
        <v>402</v>
      </c>
      <c r="AL15" s="122"/>
      <c r="AM15" s="86">
        <f>+'[2]TANF TimeOutExp08'!AD15</f>
        <v>14343</v>
      </c>
      <c r="AN15" s="122">
        <f>+'[2]TANF TimeOutExp08'!AE15</f>
        <v>1</v>
      </c>
      <c r="AO15" s="87">
        <f>+'[2]TANF TimeOutExp08'!AF15</f>
        <v>367</v>
      </c>
      <c r="AP15" s="122"/>
      <c r="AQ15" s="86">
        <f>+'[2]TANF TimeOutExp08'!AH15</f>
        <v>16300</v>
      </c>
      <c r="AR15" s="122">
        <f>+'[2]TANF TimeOutExp08'!AI15</f>
        <v>2</v>
      </c>
      <c r="AS15" s="87">
        <f>+'[2]TANF TimeOutExp08'!AJ15</f>
        <v>415</v>
      </c>
      <c r="AT15" s="122"/>
      <c r="AU15" s="86">
        <f>+'[2]TANF TimeOutExp08'!AL15</f>
        <v>13931</v>
      </c>
      <c r="AV15" s="122">
        <f>+'[2]TANF TimeOutExp08'!AM15</f>
        <v>1</v>
      </c>
      <c r="AW15" s="87">
        <f>+'[2]TANF TimeOutExp08'!AN15</f>
        <v>356</v>
      </c>
      <c r="AX15" s="122"/>
      <c r="AY15" s="86">
        <f>+'[2]TANF TimeOutExp08'!AP15</f>
        <v>13474</v>
      </c>
      <c r="AZ15" s="122">
        <f>+'[2]TANF TimeOutExp08'!AQ15</f>
        <v>1</v>
      </c>
      <c r="BA15" s="87">
        <f>+'[2]TANF TimeOutExp08'!AR15</f>
        <v>345</v>
      </c>
      <c r="BB15" s="123"/>
      <c r="BC15" s="86">
        <f>+'[2]TANF TimeOutExp08'!AT15</f>
        <v>13767</v>
      </c>
      <c r="BD15" s="122">
        <f>+'[2]TANF TimeOutExp08'!AU15</f>
        <v>1</v>
      </c>
      <c r="BE15" s="87">
        <f>+'[2]TANF TimeOutExp08'!AV15</f>
        <v>353</v>
      </c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</row>
    <row r="16" spans="1:95" ht="13.5">
      <c r="A16" s="34" t="s">
        <v>89</v>
      </c>
      <c r="C16" s="86">
        <f t="shared" si="1"/>
        <v>9873806</v>
      </c>
      <c r="D16" s="122">
        <f t="shared" si="2"/>
        <v>918</v>
      </c>
      <c r="E16" s="87">
        <f t="shared" si="2"/>
        <v>252261</v>
      </c>
      <c r="F16" s="124">
        <f t="shared" si="3"/>
        <v>10126985</v>
      </c>
      <c r="G16" s="122"/>
      <c r="H16" s="86">
        <v>974</v>
      </c>
      <c r="I16" s="87">
        <f t="shared" si="0"/>
        <v>-56</v>
      </c>
      <c r="J16" s="122"/>
      <c r="K16" s="86">
        <f>+'[2]TANF TimeOutExp08'!B16</f>
        <v>837252</v>
      </c>
      <c r="L16" s="122">
        <f>+'[2]TANF TimeOutExp08'!C16</f>
        <v>78</v>
      </c>
      <c r="M16" s="87">
        <f>+'[2]TANF TimeOutExp08'!D16</f>
        <v>21391</v>
      </c>
      <c r="N16" s="122"/>
      <c r="O16" s="86">
        <f>+'[2]TANF TimeOutExp08'!F16</f>
        <v>825541</v>
      </c>
      <c r="P16" s="122">
        <f>+'[2]TANF TimeOutExp08'!G16</f>
        <v>77</v>
      </c>
      <c r="Q16" s="87">
        <f>+'[2]TANF TimeOutExp08'!H16</f>
        <v>21091</v>
      </c>
      <c r="R16" s="122"/>
      <c r="S16" s="86">
        <f>+'[2]TANF TimeOutExp08'!J16</f>
        <v>841868</v>
      </c>
      <c r="T16" s="122">
        <f>+'[2]TANF TimeOutExp08'!K16</f>
        <v>77</v>
      </c>
      <c r="U16" s="87">
        <f>+'[2]TANF TimeOutExp08'!L16</f>
        <v>21510</v>
      </c>
      <c r="V16" s="122"/>
      <c r="W16" s="86">
        <f>+'[2]TANF TimeOutExp08'!N16</f>
        <v>837783</v>
      </c>
      <c r="X16" s="122">
        <f>+'[2]TANF TimeOutExp08'!O16</f>
        <v>77</v>
      </c>
      <c r="Y16" s="87">
        <f>+'[2]TANF TimeOutExp08'!P16</f>
        <v>21405</v>
      </c>
      <c r="Z16" s="122"/>
      <c r="AA16" s="86">
        <f>+'[2]TANF TimeOutExp08'!R16</f>
        <v>813179</v>
      </c>
      <c r="AB16" s="122">
        <f>+'[2]TANF TimeOutExp08'!S16</f>
        <v>77</v>
      </c>
      <c r="AC16" s="87">
        <f>+'[2]TANF TimeOutExp08'!T16</f>
        <v>20774</v>
      </c>
      <c r="AD16" s="122"/>
      <c r="AE16" s="86">
        <f>+'[2]TANF TimeOutExp08'!V16</f>
        <v>817766</v>
      </c>
      <c r="AF16" s="122">
        <f>+'[2]TANF TimeOutExp08'!W16</f>
        <v>77</v>
      </c>
      <c r="AG16" s="87">
        <f>+'[2]TANF TimeOutExp08'!X16</f>
        <v>20891</v>
      </c>
      <c r="AH16" s="122"/>
      <c r="AI16" s="86">
        <f>+'[2]TANF TimeOutExp08'!Z16</f>
        <v>814167</v>
      </c>
      <c r="AJ16" s="122">
        <f>+'[2]TANF TimeOutExp08'!AA16</f>
        <v>76</v>
      </c>
      <c r="AK16" s="87">
        <f>+'[2]TANF TimeOutExp08'!AB16</f>
        <v>20801</v>
      </c>
      <c r="AL16" s="122"/>
      <c r="AM16" s="86">
        <f>+'[2]TANF TimeOutExp08'!AD16</f>
        <v>799597</v>
      </c>
      <c r="AN16" s="122">
        <f>+'[2]TANF TimeOutExp08'!AE16</f>
        <v>76</v>
      </c>
      <c r="AO16" s="87">
        <f>+'[2]TANF TimeOutExp08'!AF16</f>
        <v>20427</v>
      </c>
      <c r="AP16" s="122"/>
      <c r="AQ16" s="86">
        <f>+'[2]TANF TimeOutExp08'!AH16</f>
        <v>795072</v>
      </c>
      <c r="AR16" s="122">
        <f>+'[2]TANF TimeOutExp08'!AI16</f>
        <v>74</v>
      </c>
      <c r="AS16" s="87">
        <f>+'[2]TANF TimeOutExp08'!AJ16</f>
        <v>20313</v>
      </c>
      <c r="AT16" s="122"/>
      <c r="AU16" s="86">
        <f>+'[2]TANF TimeOutExp08'!AL16</f>
        <v>788521</v>
      </c>
      <c r="AV16" s="122">
        <f>+'[2]TANF TimeOutExp08'!AM16</f>
        <v>73</v>
      </c>
      <c r="AW16" s="87">
        <f>+'[2]TANF TimeOutExp08'!AN16</f>
        <v>20146</v>
      </c>
      <c r="AX16" s="122"/>
      <c r="AY16" s="86">
        <f>+'[2]TANF TimeOutExp08'!AP16</f>
        <v>800823</v>
      </c>
      <c r="AZ16" s="122">
        <f>+'[2]TANF TimeOutExp08'!AQ16</f>
        <v>74</v>
      </c>
      <c r="BA16" s="87">
        <f>+'[2]TANF TimeOutExp08'!AR16</f>
        <v>20460</v>
      </c>
      <c r="BB16" s="123"/>
      <c r="BC16" s="86">
        <f>+'[2]TANF TimeOutExp08'!AT16</f>
        <v>902237</v>
      </c>
      <c r="BD16" s="122">
        <f>+'[2]TANF TimeOutExp08'!AU16</f>
        <v>82</v>
      </c>
      <c r="BE16" s="87">
        <f>+'[2]TANF TimeOutExp08'!AV16</f>
        <v>23052</v>
      </c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</row>
    <row r="17" spans="1:95" ht="13.5">
      <c r="A17" s="34" t="s">
        <v>90</v>
      </c>
      <c r="C17" s="86">
        <f t="shared" si="1"/>
        <v>156510</v>
      </c>
      <c r="D17" s="122">
        <f t="shared" si="2"/>
        <v>1506</v>
      </c>
      <c r="E17" s="87">
        <f t="shared" si="2"/>
        <v>4080</v>
      </c>
      <c r="F17" s="124">
        <f t="shared" si="3"/>
        <v>162096</v>
      </c>
      <c r="G17" s="122"/>
      <c r="H17" s="86">
        <v>12</v>
      </c>
      <c r="I17" s="87">
        <f t="shared" si="0"/>
        <v>1494</v>
      </c>
      <c r="J17" s="122"/>
      <c r="K17" s="86">
        <f>+'[2]TANF TimeOutExp08'!B17</f>
        <v>14995</v>
      </c>
      <c r="L17" s="122">
        <f>+'[2]TANF TimeOutExp08'!C17</f>
        <v>1</v>
      </c>
      <c r="M17" s="87">
        <f>+'[2]TANF TimeOutExp08'!D17</f>
        <v>383</v>
      </c>
      <c r="N17" s="122"/>
      <c r="O17" s="86">
        <f>+'[2]TANF TimeOutExp08'!F17</f>
        <v>16357</v>
      </c>
      <c r="P17" s="122">
        <f>+'[2]TANF TimeOutExp08'!G17</f>
        <v>1</v>
      </c>
      <c r="Q17" s="87">
        <f>+'[2]TANF TimeOutExp08'!H17</f>
        <v>419</v>
      </c>
      <c r="R17" s="122"/>
      <c r="S17" s="86">
        <f>+'[2]TANF TimeOutExp08'!J17</f>
        <v>12989</v>
      </c>
      <c r="T17" s="122">
        <f>+'[2]TANF TimeOutExp08'!K17</f>
        <v>1</v>
      </c>
      <c r="U17" s="87">
        <f>+'[2]TANF TimeOutExp08'!L17</f>
        <v>332</v>
      </c>
      <c r="V17" s="122"/>
      <c r="W17" s="86">
        <f>+'[2]TANF TimeOutExp08'!N17</f>
        <v>14526</v>
      </c>
      <c r="X17" s="122">
        <f>+'[2]TANF TimeOutExp08'!O17</f>
        <v>1</v>
      </c>
      <c r="Y17" s="87">
        <f>+'[2]TANF TimeOutExp08'!P17</f>
        <v>372</v>
      </c>
      <c r="Z17" s="122"/>
      <c r="AA17" s="86">
        <f>+'[2]TANF TimeOutExp08'!R17</f>
        <v>12797</v>
      </c>
      <c r="AB17" s="122">
        <f>+'[2]TANF TimeOutExp08'!S17</f>
        <v>1</v>
      </c>
      <c r="AC17" s="87">
        <f>+'[2]TANF TimeOutExp08'!T17</f>
        <v>327</v>
      </c>
      <c r="AD17" s="122"/>
      <c r="AE17" s="86">
        <f>+'[2]TANF TimeOutExp08'!V17</f>
        <v>13121</v>
      </c>
      <c r="AF17" s="122">
        <f>+'[2]TANF TimeOutExp08'!W17</f>
        <v>1</v>
      </c>
      <c r="AG17" s="87">
        <f>+'[2]TANF TimeOutExp08'!X17</f>
        <v>335</v>
      </c>
      <c r="AH17" s="122"/>
      <c r="AI17" s="86">
        <f>+'[2]TANF TimeOutExp08'!Z17</f>
        <v>11680</v>
      </c>
      <c r="AJ17" s="122">
        <f>+'[2]TANF TimeOutExp08'!AA17</f>
        <v>1</v>
      </c>
      <c r="AK17" s="87">
        <f>+'[2]TANF TimeOutExp08'!AB17</f>
        <v>298</v>
      </c>
      <c r="AL17" s="122"/>
      <c r="AM17" s="86">
        <f>+'[2]TANF TimeOutExp08'!AD17</f>
        <v>11072</v>
      </c>
      <c r="AN17" s="122">
        <f>+'[2]TANF TimeOutExp08'!AE17</f>
        <v>1</v>
      </c>
      <c r="AO17" s="87">
        <f>+'[2]TANF TimeOutExp08'!AF17</f>
        <v>283</v>
      </c>
      <c r="AP17" s="122"/>
      <c r="AQ17" s="86">
        <f>+'[2]TANF TimeOutExp08'!AH17</f>
        <v>13558</v>
      </c>
      <c r="AR17" s="122">
        <f>+'[2]TANF TimeOutExp08'!AI17</f>
        <v>1495</v>
      </c>
      <c r="AS17" s="87">
        <f>+'[2]TANF TimeOutExp08'!AJ17</f>
        <v>425</v>
      </c>
      <c r="AT17" s="122"/>
      <c r="AU17" s="86">
        <f>+'[2]TANF TimeOutExp08'!AL17</f>
        <v>12495</v>
      </c>
      <c r="AV17" s="122">
        <f>+'[2]TANF TimeOutExp08'!AM17</f>
        <v>1</v>
      </c>
      <c r="AW17" s="87">
        <f>+'[2]TANF TimeOutExp08'!AN17</f>
        <v>320</v>
      </c>
      <c r="AX17" s="122"/>
      <c r="AY17" s="86">
        <f>+'[2]TANF TimeOutExp08'!AP17</f>
        <v>12493</v>
      </c>
      <c r="AZ17" s="122">
        <f>+'[2]TANF TimeOutExp08'!AQ17</f>
        <v>1</v>
      </c>
      <c r="BA17" s="87">
        <f>+'[2]TANF TimeOutExp08'!AR17</f>
        <v>320</v>
      </c>
      <c r="BB17" s="123"/>
      <c r="BC17" s="86">
        <f>+'[2]TANF TimeOutExp08'!AT17</f>
        <v>10427</v>
      </c>
      <c r="BD17" s="122">
        <f>+'[2]TANF TimeOutExp08'!AU17</f>
        <v>1</v>
      </c>
      <c r="BE17" s="87">
        <f>+'[2]TANF TimeOutExp08'!AV17</f>
        <v>266</v>
      </c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</row>
    <row r="18" spans="1:95" ht="13.5">
      <c r="A18" s="34" t="s">
        <v>91</v>
      </c>
      <c r="C18" s="86">
        <f t="shared" si="1"/>
        <v>586448</v>
      </c>
      <c r="D18" s="122">
        <f t="shared" si="2"/>
        <v>57</v>
      </c>
      <c r="E18" s="87">
        <f t="shared" si="2"/>
        <v>14981</v>
      </c>
      <c r="F18" s="124">
        <f t="shared" si="3"/>
        <v>601486</v>
      </c>
      <c r="G18" s="122"/>
      <c r="H18" s="86">
        <v>71</v>
      </c>
      <c r="I18" s="87">
        <f t="shared" si="0"/>
        <v>-14</v>
      </c>
      <c r="J18" s="122"/>
      <c r="K18" s="86">
        <f>+'[2]TANF TimeOutExp08'!B18</f>
        <v>59879</v>
      </c>
      <c r="L18" s="122">
        <f>+'[2]TANF TimeOutExp08'!C18</f>
        <v>6</v>
      </c>
      <c r="M18" s="87">
        <f>+'[2]TANF TimeOutExp08'!D18</f>
        <v>1530</v>
      </c>
      <c r="N18" s="122"/>
      <c r="O18" s="86">
        <f>+'[2]TANF TimeOutExp08'!F18</f>
        <v>54559</v>
      </c>
      <c r="P18" s="122">
        <f>+'[2]TANF TimeOutExp08'!G18</f>
        <v>5</v>
      </c>
      <c r="Q18" s="87">
        <f>+'[2]TANF TimeOutExp08'!H18</f>
        <v>1394</v>
      </c>
      <c r="R18" s="122"/>
      <c r="S18" s="86">
        <f>+'[2]TANF TimeOutExp08'!J18</f>
        <v>55782</v>
      </c>
      <c r="T18" s="122">
        <f>+'[2]TANF TimeOutExp08'!K18</f>
        <v>5</v>
      </c>
      <c r="U18" s="87">
        <f>+'[2]TANF TimeOutExp08'!L18</f>
        <v>1425</v>
      </c>
      <c r="V18" s="122"/>
      <c r="W18" s="86">
        <f>+'[2]TANF TimeOutExp08'!N18</f>
        <v>54640</v>
      </c>
      <c r="X18" s="122">
        <f>+'[2]TANF TimeOutExp08'!O18</f>
        <v>5</v>
      </c>
      <c r="Y18" s="87">
        <f>+'[2]TANF TimeOutExp08'!P18</f>
        <v>1396</v>
      </c>
      <c r="Z18" s="122"/>
      <c r="AA18" s="86">
        <f>+'[2]TANF TimeOutExp08'!R18</f>
        <v>46487</v>
      </c>
      <c r="AB18" s="122">
        <f>+'[2]TANF TimeOutExp08'!S18</f>
        <v>5</v>
      </c>
      <c r="AC18" s="87">
        <f>+'[2]TANF TimeOutExp08'!T18</f>
        <v>1187</v>
      </c>
      <c r="AD18" s="122"/>
      <c r="AE18" s="86">
        <f>+'[2]TANF TimeOutExp08'!V18</f>
        <v>48581</v>
      </c>
      <c r="AF18" s="122">
        <f>+'[2]TANF TimeOutExp08'!W18</f>
        <v>5</v>
      </c>
      <c r="AG18" s="87">
        <f>+'[2]TANF TimeOutExp08'!X18</f>
        <v>1241</v>
      </c>
      <c r="AH18" s="122"/>
      <c r="AI18" s="86">
        <f>+'[2]TANF TimeOutExp08'!Z18</f>
        <v>46274</v>
      </c>
      <c r="AJ18" s="122">
        <f>+'[2]TANF TimeOutExp08'!AA18</f>
        <v>5</v>
      </c>
      <c r="AK18" s="87">
        <f>+'[2]TANF TimeOutExp08'!AB18</f>
        <v>1182</v>
      </c>
      <c r="AL18" s="122"/>
      <c r="AM18" s="86">
        <f>+'[2]TANF TimeOutExp08'!AD18</f>
        <v>45880</v>
      </c>
      <c r="AN18" s="122">
        <f>+'[2]TANF TimeOutExp08'!AE18</f>
        <v>4</v>
      </c>
      <c r="AO18" s="87">
        <f>+'[2]TANF TimeOutExp08'!AF18</f>
        <v>1173</v>
      </c>
      <c r="AP18" s="122"/>
      <c r="AQ18" s="86">
        <f>+'[2]TANF TimeOutExp08'!AH18</f>
        <v>43031</v>
      </c>
      <c r="AR18" s="122">
        <f>+'[2]TANF TimeOutExp08'!AI18</f>
        <v>4</v>
      </c>
      <c r="AS18" s="87">
        <f>+'[2]TANF TimeOutExp08'!AJ18</f>
        <v>1099</v>
      </c>
      <c r="AT18" s="122"/>
      <c r="AU18" s="86">
        <f>+'[2]TANF TimeOutExp08'!AL18</f>
        <v>43782</v>
      </c>
      <c r="AV18" s="122">
        <f>+'[2]TANF TimeOutExp08'!AM18</f>
        <v>4</v>
      </c>
      <c r="AW18" s="87">
        <f>+'[2]TANF TimeOutExp08'!AN18</f>
        <v>1118</v>
      </c>
      <c r="AX18" s="122"/>
      <c r="AY18" s="86">
        <f>+'[2]TANF TimeOutExp08'!AP18</f>
        <v>43889</v>
      </c>
      <c r="AZ18" s="122">
        <f>+'[2]TANF TimeOutExp08'!AQ18</f>
        <v>5</v>
      </c>
      <c r="BA18" s="87">
        <f>+'[2]TANF TimeOutExp08'!AR18</f>
        <v>1120</v>
      </c>
      <c r="BB18" s="123"/>
      <c r="BC18" s="86">
        <f>+'[2]TANF TimeOutExp08'!AT18</f>
        <v>43664</v>
      </c>
      <c r="BD18" s="122">
        <f>+'[2]TANF TimeOutExp08'!AU18</f>
        <v>4</v>
      </c>
      <c r="BE18" s="87">
        <f>+'[2]TANF TimeOutExp08'!AV18</f>
        <v>1116</v>
      </c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</row>
    <row r="19" spans="1:95" ht="13.5">
      <c r="A19" s="34" t="s">
        <v>92</v>
      </c>
      <c r="C19" s="86">
        <f t="shared" si="1"/>
        <v>882594</v>
      </c>
      <c r="D19" s="122">
        <f t="shared" si="2"/>
        <v>85</v>
      </c>
      <c r="E19" s="87">
        <f t="shared" si="2"/>
        <v>22543</v>
      </c>
      <c r="F19" s="124">
        <f t="shared" si="3"/>
        <v>905222</v>
      </c>
      <c r="G19" s="122"/>
      <c r="H19" s="86">
        <v>85</v>
      </c>
      <c r="I19" s="87">
        <f t="shared" si="0"/>
        <v>0</v>
      </c>
      <c r="J19" s="122"/>
      <c r="K19" s="86">
        <f>+'[2]TANF TimeOutExp08'!B19</f>
        <v>72182</v>
      </c>
      <c r="L19" s="122">
        <f>+'[2]TANF TimeOutExp08'!C19</f>
        <v>7</v>
      </c>
      <c r="M19" s="87">
        <f>+'[2]TANF TimeOutExp08'!D19</f>
        <v>1843</v>
      </c>
      <c r="N19" s="122"/>
      <c r="O19" s="86">
        <f>+'[2]TANF TimeOutExp08'!F19</f>
        <v>76793</v>
      </c>
      <c r="P19" s="122">
        <f>+'[2]TANF TimeOutExp08'!G19</f>
        <v>7</v>
      </c>
      <c r="Q19" s="87">
        <f>+'[2]TANF TimeOutExp08'!H19</f>
        <v>1962</v>
      </c>
      <c r="R19" s="122"/>
      <c r="S19" s="86">
        <f>+'[2]TANF TimeOutExp08'!J19</f>
        <v>73755</v>
      </c>
      <c r="T19" s="122">
        <f>+'[2]TANF TimeOutExp08'!K19</f>
        <v>7</v>
      </c>
      <c r="U19" s="87">
        <f>+'[2]TANF TimeOutExp08'!L19</f>
        <v>1884</v>
      </c>
      <c r="V19" s="122"/>
      <c r="W19" s="86">
        <f>+'[2]TANF TimeOutExp08'!N19</f>
        <v>73285</v>
      </c>
      <c r="X19" s="122">
        <f>+'[2]TANF TimeOutExp08'!O19</f>
        <v>7</v>
      </c>
      <c r="Y19" s="87">
        <f>+'[2]TANF TimeOutExp08'!P19</f>
        <v>1872</v>
      </c>
      <c r="Z19" s="122"/>
      <c r="AA19" s="86">
        <f>+'[2]TANF TimeOutExp08'!R19</f>
        <v>75206</v>
      </c>
      <c r="AB19" s="122">
        <f>+'[2]TANF TimeOutExp08'!S19</f>
        <v>8</v>
      </c>
      <c r="AC19" s="87">
        <f>+'[2]TANF TimeOutExp08'!T19</f>
        <v>1920</v>
      </c>
      <c r="AD19" s="122"/>
      <c r="AE19" s="86">
        <f>+'[2]TANF TimeOutExp08'!V19</f>
        <v>77389</v>
      </c>
      <c r="AF19" s="122">
        <f>+'[2]TANF TimeOutExp08'!W19</f>
        <v>7</v>
      </c>
      <c r="AG19" s="87">
        <f>+'[2]TANF TimeOutExp08'!X19</f>
        <v>1978</v>
      </c>
      <c r="AH19" s="122"/>
      <c r="AI19" s="86">
        <f>+'[2]TANF TimeOutExp08'!Z19</f>
        <v>73141</v>
      </c>
      <c r="AJ19" s="122">
        <f>+'[2]TANF TimeOutExp08'!AA19</f>
        <v>7</v>
      </c>
      <c r="AK19" s="87">
        <f>+'[2]TANF TimeOutExp08'!AB19</f>
        <v>1868</v>
      </c>
      <c r="AL19" s="122"/>
      <c r="AM19" s="86">
        <f>+'[2]TANF TimeOutExp08'!AD19</f>
        <v>72363</v>
      </c>
      <c r="AN19" s="122">
        <f>+'[2]TANF TimeOutExp08'!AE19</f>
        <v>7</v>
      </c>
      <c r="AO19" s="87">
        <f>+'[2]TANF TimeOutExp08'!AF19</f>
        <v>1848</v>
      </c>
      <c r="AP19" s="122"/>
      <c r="AQ19" s="86">
        <f>+'[2]TANF TimeOutExp08'!AH19</f>
        <v>72426</v>
      </c>
      <c r="AR19" s="122">
        <f>+'[2]TANF TimeOutExp08'!AI19</f>
        <v>7</v>
      </c>
      <c r="AS19" s="87">
        <f>+'[2]TANF TimeOutExp08'!AJ19</f>
        <v>1850</v>
      </c>
      <c r="AT19" s="122"/>
      <c r="AU19" s="86">
        <f>+'[2]TANF TimeOutExp08'!AL19</f>
        <v>69030</v>
      </c>
      <c r="AV19" s="122">
        <f>+'[2]TANF TimeOutExp08'!AM19</f>
        <v>7</v>
      </c>
      <c r="AW19" s="87">
        <f>+'[2]TANF TimeOutExp08'!AN19</f>
        <v>1763</v>
      </c>
      <c r="AX19" s="122"/>
      <c r="AY19" s="86">
        <f>+'[2]TANF TimeOutExp08'!AP19</f>
        <v>72813</v>
      </c>
      <c r="AZ19" s="122">
        <f>+'[2]TANF TimeOutExp08'!AQ19</f>
        <v>7</v>
      </c>
      <c r="BA19" s="87">
        <f>+'[2]TANF TimeOutExp08'!AR19</f>
        <v>1860</v>
      </c>
      <c r="BB19" s="123"/>
      <c r="BC19" s="86">
        <f>+'[2]TANF TimeOutExp08'!AT19</f>
        <v>74211</v>
      </c>
      <c r="BD19" s="122">
        <f>+'[2]TANF TimeOutExp08'!AU19</f>
        <v>7</v>
      </c>
      <c r="BE19" s="87">
        <f>+'[2]TANF TimeOutExp08'!AV19</f>
        <v>1895</v>
      </c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</row>
    <row r="20" spans="1:95" ht="13.5">
      <c r="A20" s="34" t="s">
        <v>93</v>
      </c>
      <c r="C20" s="86">
        <f t="shared" si="1"/>
        <v>12673</v>
      </c>
      <c r="D20" s="122">
        <f t="shared" si="2"/>
        <v>0</v>
      </c>
      <c r="E20" s="87">
        <f t="shared" si="2"/>
        <v>322</v>
      </c>
      <c r="F20" s="124">
        <f t="shared" si="3"/>
        <v>12995</v>
      </c>
      <c r="G20" s="122"/>
      <c r="H20" s="86">
        <v>0</v>
      </c>
      <c r="I20" s="87">
        <f t="shared" si="0"/>
        <v>0</v>
      </c>
      <c r="J20" s="122"/>
      <c r="K20" s="86">
        <f>+'[2]TANF TimeOutExp08'!B20</f>
        <v>723</v>
      </c>
      <c r="L20" s="122">
        <f>+'[2]TANF TimeOutExp08'!C20</f>
        <v>0</v>
      </c>
      <c r="M20" s="87">
        <f>+'[2]TANF TimeOutExp08'!D20</f>
        <v>19</v>
      </c>
      <c r="N20" s="122"/>
      <c r="O20" s="86">
        <f>+'[2]TANF TimeOutExp08'!F20</f>
        <v>1245</v>
      </c>
      <c r="P20" s="122">
        <f>+'[2]TANF TimeOutExp08'!G20</f>
        <v>0</v>
      </c>
      <c r="Q20" s="87">
        <f>+'[2]TANF TimeOutExp08'!H20</f>
        <v>31</v>
      </c>
      <c r="R20" s="122"/>
      <c r="S20" s="86">
        <f>+'[2]TANF TimeOutExp08'!J20</f>
        <v>873</v>
      </c>
      <c r="T20" s="122">
        <f>+'[2]TANF TimeOutExp08'!K20</f>
        <v>0</v>
      </c>
      <c r="U20" s="87">
        <f>+'[2]TANF TimeOutExp08'!L20</f>
        <v>22</v>
      </c>
      <c r="V20" s="122"/>
      <c r="W20" s="86">
        <f>+'[2]TANF TimeOutExp08'!N20</f>
        <v>873</v>
      </c>
      <c r="X20" s="122">
        <f>+'[2]TANF TimeOutExp08'!O20</f>
        <v>0</v>
      </c>
      <c r="Y20" s="87">
        <f>+'[2]TANF TimeOutExp08'!P20</f>
        <v>22</v>
      </c>
      <c r="Z20" s="122"/>
      <c r="AA20" s="86">
        <f>+'[2]TANF TimeOutExp08'!R20</f>
        <v>873</v>
      </c>
      <c r="AB20" s="122">
        <f>+'[2]TANF TimeOutExp08'!S20</f>
        <v>0</v>
      </c>
      <c r="AC20" s="87">
        <f>+'[2]TANF TimeOutExp08'!T20</f>
        <v>22</v>
      </c>
      <c r="AD20" s="122"/>
      <c r="AE20" s="86">
        <f>+'[2]TANF TimeOutExp08'!V20</f>
        <v>873</v>
      </c>
      <c r="AF20" s="122">
        <f>+'[2]TANF TimeOutExp08'!W20</f>
        <v>0</v>
      </c>
      <c r="AG20" s="87">
        <f>+'[2]TANF TimeOutExp08'!X20</f>
        <v>22</v>
      </c>
      <c r="AH20" s="122"/>
      <c r="AI20" s="86">
        <f>+'[2]TANF TimeOutExp08'!Z20</f>
        <v>332</v>
      </c>
      <c r="AJ20" s="122">
        <f>+'[2]TANF TimeOutExp08'!AA20</f>
        <v>0</v>
      </c>
      <c r="AK20" s="87">
        <f>+'[2]TANF TimeOutExp08'!AB20</f>
        <v>8</v>
      </c>
      <c r="AL20" s="122"/>
      <c r="AM20" s="86">
        <f>+'[2]TANF TimeOutExp08'!AD20</f>
        <v>873</v>
      </c>
      <c r="AN20" s="122">
        <f>+'[2]TANF TimeOutExp08'!AE20</f>
        <v>0</v>
      </c>
      <c r="AO20" s="87">
        <f>+'[2]TANF TimeOutExp08'!AF20</f>
        <v>22</v>
      </c>
      <c r="AP20" s="122"/>
      <c r="AQ20" s="86">
        <f>+'[2]TANF TimeOutExp08'!AH20</f>
        <v>1666</v>
      </c>
      <c r="AR20" s="122">
        <f>+'[2]TANF TimeOutExp08'!AI20</f>
        <v>0</v>
      </c>
      <c r="AS20" s="87">
        <f>+'[2]TANF TimeOutExp08'!AJ20</f>
        <v>43</v>
      </c>
      <c r="AT20" s="122"/>
      <c r="AU20" s="86">
        <f>+'[2]TANF TimeOutExp08'!AL20</f>
        <v>1668</v>
      </c>
      <c r="AV20" s="122">
        <f>+'[2]TANF TimeOutExp08'!AM20</f>
        <v>0</v>
      </c>
      <c r="AW20" s="87">
        <f>+'[2]TANF TimeOutExp08'!AN20</f>
        <v>43</v>
      </c>
      <c r="AX20" s="122"/>
      <c r="AY20" s="86">
        <f>+'[2]TANF TimeOutExp08'!AP20</f>
        <v>1337</v>
      </c>
      <c r="AZ20" s="122">
        <f>+'[2]TANF TimeOutExp08'!AQ20</f>
        <v>0</v>
      </c>
      <c r="BA20" s="87">
        <f>+'[2]TANF TimeOutExp08'!AR20</f>
        <v>34</v>
      </c>
      <c r="BB20" s="123"/>
      <c r="BC20" s="86">
        <f>+'[2]TANF TimeOutExp08'!AT20</f>
        <v>1337</v>
      </c>
      <c r="BD20" s="122">
        <f>+'[2]TANF TimeOutExp08'!AU20</f>
        <v>0</v>
      </c>
      <c r="BE20" s="87">
        <f>+'[2]TANF TimeOutExp08'!AV20</f>
        <v>34</v>
      </c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</row>
    <row r="21" spans="1:95" ht="13.5">
      <c r="A21" s="34" t="s">
        <v>94</v>
      </c>
      <c r="C21" s="86">
        <f t="shared" si="1"/>
        <v>8314065</v>
      </c>
      <c r="D21" s="122">
        <f t="shared" si="2"/>
        <v>18665</v>
      </c>
      <c r="E21" s="87">
        <f t="shared" si="2"/>
        <v>213313</v>
      </c>
      <c r="F21" s="124">
        <f t="shared" si="3"/>
        <v>8546043</v>
      </c>
      <c r="G21" s="122"/>
      <c r="H21" s="86">
        <v>20926</v>
      </c>
      <c r="I21" s="87">
        <f t="shared" si="0"/>
        <v>-2261</v>
      </c>
      <c r="J21" s="122"/>
      <c r="K21" s="86">
        <f>+'[2]TANF TimeOutExp08'!B21</f>
        <v>697933</v>
      </c>
      <c r="L21" s="122">
        <f>+'[2]TANF TimeOutExp08'!C21</f>
        <v>400</v>
      </c>
      <c r="M21" s="87">
        <f>+'[2]TANF TimeOutExp08'!D21</f>
        <v>17845</v>
      </c>
      <c r="N21" s="122"/>
      <c r="O21" s="86">
        <f>+'[2]TANF TimeOutExp08'!F21</f>
        <v>702318</v>
      </c>
      <c r="P21" s="122">
        <f>+'[2]TANF TimeOutExp08'!G21</f>
        <v>2148</v>
      </c>
      <c r="Q21" s="87">
        <f>+'[2]TANF TimeOutExp08'!H21</f>
        <v>18049</v>
      </c>
      <c r="R21" s="122"/>
      <c r="S21" s="86">
        <f>+'[2]TANF TimeOutExp08'!J21</f>
        <v>697567</v>
      </c>
      <c r="T21" s="122">
        <f>+'[2]TANF TimeOutExp08'!K21</f>
        <v>799</v>
      </c>
      <c r="U21" s="87">
        <f>+'[2]TANF TimeOutExp08'!L21</f>
        <v>17858</v>
      </c>
      <c r="V21" s="122"/>
      <c r="W21" s="86">
        <f>+'[2]TANF TimeOutExp08'!N21</f>
        <v>710332</v>
      </c>
      <c r="X21" s="122">
        <f>+'[2]TANF TimeOutExp08'!O21</f>
        <v>800</v>
      </c>
      <c r="Y21" s="87">
        <f>+'[2]TANF TimeOutExp08'!P21</f>
        <v>18184</v>
      </c>
      <c r="Z21" s="122"/>
      <c r="AA21" s="86">
        <f>+'[2]TANF TimeOutExp08'!R21</f>
        <v>699176</v>
      </c>
      <c r="AB21" s="122">
        <f>+'[2]TANF TimeOutExp08'!S21</f>
        <v>67</v>
      </c>
      <c r="AC21" s="87">
        <f>+'[2]TANF TimeOutExp08'!T21</f>
        <v>17861</v>
      </c>
      <c r="AD21" s="122"/>
      <c r="AE21" s="86">
        <f>+'[2]TANF TimeOutExp08'!V21</f>
        <v>692684</v>
      </c>
      <c r="AF21" s="122">
        <f>+'[2]TANF TimeOutExp08'!W21</f>
        <v>1390</v>
      </c>
      <c r="AG21" s="87">
        <f>+'[2]TANF TimeOutExp08'!X21</f>
        <v>17763</v>
      </c>
      <c r="AH21" s="122"/>
      <c r="AI21" s="86">
        <f>+'[2]TANF TimeOutExp08'!Z21</f>
        <v>684754</v>
      </c>
      <c r="AJ21" s="122">
        <f>+'[2]TANF TimeOutExp08'!AA21</f>
        <v>3679</v>
      </c>
      <c r="AK21" s="87">
        <f>+'[2]TANF TimeOutExp08'!AB21</f>
        <v>17681</v>
      </c>
      <c r="AL21" s="122"/>
      <c r="AM21" s="86">
        <f>+'[2]TANF TimeOutExp08'!AD21</f>
        <v>685516</v>
      </c>
      <c r="AN21" s="122">
        <f>+'[2]TANF TimeOutExp08'!AE21</f>
        <v>997</v>
      </c>
      <c r="AO21" s="87">
        <f>+'[2]TANF TimeOutExp08'!AF21</f>
        <v>17560</v>
      </c>
      <c r="AP21" s="122"/>
      <c r="AQ21" s="86">
        <f>+'[2]TANF TimeOutExp08'!AH21</f>
        <v>673783</v>
      </c>
      <c r="AR21" s="122">
        <f>+'[2]TANF TimeOutExp08'!AI21</f>
        <v>608</v>
      </c>
      <c r="AS21" s="87">
        <f>+'[2]TANF TimeOutExp08'!AJ21</f>
        <v>17240</v>
      </c>
      <c r="AT21" s="122"/>
      <c r="AU21" s="86">
        <f>+'[2]TANF TimeOutExp08'!AL21</f>
        <v>682581</v>
      </c>
      <c r="AV21" s="122">
        <f>+'[2]TANF TimeOutExp08'!AM21</f>
        <v>844</v>
      </c>
      <c r="AW21" s="87">
        <f>+'[2]TANF TimeOutExp08'!AN21</f>
        <v>17475</v>
      </c>
      <c r="AX21" s="122"/>
      <c r="AY21" s="86">
        <f>+'[2]TANF TimeOutExp08'!AP21</f>
        <v>691516</v>
      </c>
      <c r="AZ21" s="122">
        <f>+'[2]TANF TimeOutExp08'!AQ21</f>
        <v>215</v>
      </c>
      <c r="BA21" s="87">
        <f>+'[2]TANF TimeOutExp08'!AR21</f>
        <v>17671</v>
      </c>
      <c r="BB21" s="123"/>
      <c r="BC21" s="86">
        <f>+'[2]TANF TimeOutExp08'!AT21</f>
        <v>695905</v>
      </c>
      <c r="BD21" s="122">
        <f>+'[2]TANF TimeOutExp08'!AU21</f>
        <v>6718</v>
      </c>
      <c r="BE21" s="87">
        <f>+'[2]TANF TimeOutExp08'!AV21</f>
        <v>18126</v>
      </c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</row>
    <row r="22" spans="1:95" ht="13.5">
      <c r="A22" s="34" t="s">
        <v>95</v>
      </c>
      <c r="C22" s="86">
        <f t="shared" si="1"/>
        <v>591780</v>
      </c>
      <c r="D22" s="122">
        <f t="shared" si="2"/>
        <v>53</v>
      </c>
      <c r="E22" s="87">
        <f t="shared" si="2"/>
        <v>15121</v>
      </c>
      <c r="F22" s="124">
        <f t="shared" si="3"/>
        <v>606954</v>
      </c>
      <c r="G22" s="122"/>
      <c r="H22" s="86">
        <v>55</v>
      </c>
      <c r="I22" s="87">
        <f t="shared" si="0"/>
        <v>-2</v>
      </c>
      <c r="J22" s="122"/>
      <c r="K22" s="86">
        <f>+'[2]TANF TimeOutExp08'!B22</f>
        <v>52815</v>
      </c>
      <c r="L22" s="122">
        <f>+'[2]TANF TimeOutExp08'!C22</f>
        <v>5</v>
      </c>
      <c r="M22" s="87">
        <f>+'[2]TANF TimeOutExp08'!D22</f>
        <v>1349</v>
      </c>
      <c r="N22" s="122"/>
      <c r="O22" s="86">
        <f>+'[2]TANF TimeOutExp08'!F22</f>
        <v>55026</v>
      </c>
      <c r="P22" s="122">
        <f>+'[2]TANF TimeOutExp08'!G22</f>
        <v>5</v>
      </c>
      <c r="Q22" s="87">
        <f>+'[2]TANF TimeOutExp08'!H22</f>
        <v>1406</v>
      </c>
      <c r="R22" s="122"/>
      <c r="S22" s="86">
        <f>+'[2]TANF TimeOutExp08'!J22</f>
        <v>54860</v>
      </c>
      <c r="T22" s="122">
        <f>+'[2]TANF TimeOutExp08'!K22</f>
        <v>5</v>
      </c>
      <c r="U22" s="87">
        <f>+'[2]TANF TimeOutExp08'!L22</f>
        <v>1401</v>
      </c>
      <c r="V22" s="122"/>
      <c r="W22" s="86">
        <f>+'[2]TANF TimeOutExp08'!N22</f>
        <v>52189</v>
      </c>
      <c r="X22" s="122">
        <f>+'[2]TANF TimeOutExp08'!O22</f>
        <v>5</v>
      </c>
      <c r="Y22" s="87">
        <f>+'[2]TANF TimeOutExp08'!P22</f>
        <v>1334</v>
      </c>
      <c r="Z22" s="122"/>
      <c r="AA22" s="86">
        <f>+'[2]TANF TimeOutExp08'!R22</f>
        <v>49716</v>
      </c>
      <c r="AB22" s="122">
        <f>+'[2]TANF TimeOutExp08'!S22</f>
        <v>5</v>
      </c>
      <c r="AC22" s="87">
        <f>+'[2]TANF TimeOutExp08'!T22</f>
        <v>1270</v>
      </c>
      <c r="AD22" s="122"/>
      <c r="AE22" s="86">
        <f>+'[2]TANF TimeOutExp08'!V22</f>
        <v>48205</v>
      </c>
      <c r="AF22" s="122">
        <f>+'[2]TANF TimeOutExp08'!W22</f>
        <v>4</v>
      </c>
      <c r="AG22" s="87">
        <f>+'[2]TANF TimeOutExp08'!X22</f>
        <v>1232</v>
      </c>
      <c r="AH22" s="122"/>
      <c r="AI22" s="86">
        <f>+'[2]TANF TimeOutExp08'!Z22</f>
        <v>47533</v>
      </c>
      <c r="AJ22" s="122">
        <f>+'[2]TANF TimeOutExp08'!AA22</f>
        <v>4</v>
      </c>
      <c r="AK22" s="87">
        <f>+'[2]TANF TimeOutExp08'!AB22</f>
        <v>1215</v>
      </c>
      <c r="AL22" s="122"/>
      <c r="AM22" s="86">
        <f>+'[2]TANF TimeOutExp08'!AD22</f>
        <v>45364</v>
      </c>
      <c r="AN22" s="122">
        <f>+'[2]TANF TimeOutExp08'!AE22</f>
        <v>4</v>
      </c>
      <c r="AO22" s="87">
        <f>+'[2]TANF TimeOutExp08'!AF22</f>
        <v>1159</v>
      </c>
      <c r="AP22" s="122"/>
      <c r="AQ22" s="86">
        <f>+'[2]TANF TimeOutExp08'!AH22</f>
        <v>43493</v>
      </c>
      <c r="AR22" s="122">
        <f>+'[2]TANF TimeOutExp08'!AI22</f>
        <v>4</v>
      </c>
      <c r="AS22" s="87">
        <f>+'[2]TANF TimeOutExp08'!AJ22</f>
        <v>1111</v>
      </c>
      <c r="AT22" s="122"/>
      <c r="AU22" s="86">
        <f>+'[2]TANF TimeOutExp08'!AL22</f>
        <v>47567</v>
      </c>
      <c r="AV22" s="122">
        <f>+'[2]TANF TimeOutExp08'!AM22</f>
        <v>4</v>
      </c>
      <c r="AW22" s="87">
        <f>+'[2]TANF TimeOutExp08'!AN22</f>
        <v>1215</v>
      </c>
      <c r="AX22" s="122"/>
      <c r="AY22" s="86">
        <f>+'[2]TANF TimeOutExp08'!AP22</f>
        <v>47382</v>
      </c>
      <c r="AZ22" s="122">
        <f>+'[2]TANF TimeOutExp08'!AQ22</f>
        <v>4</v>
      </c>
      <c r="BA22" s="87">
        <f>+'[2]TANF TimeOutExp08'!AR22</f>
        <v>1211</v>
      </c>
      <c r="BB22" s="123"/>
      <c r="BC22" s="86">
        <f>+'[2]TANF TimeOutExp08'!AT22</f>
        <v>47630</v>
      </c>
      <c r="BD22" s="122">
        <f>+'[2]TANF TimeOutExp08'!AU22</f>
        <v>4</v>
      </c>
      <c r="BE22" s="87">
        <f>+'[2]TANF TimeOutExp08'!AV22</f>
        <v>1218</v>
      </c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</row>
    <row r="23" spans="1:95" ht="13.5">
      <c r="A23" s="34" t="s">
        <v>96</v>
      </c>
      <c r="C23" s="86">
        <f t="shared" si="1"/>
        <v>818111</v>
      </c>
      <c r="D23" s="122">
        <f t="shared" si="2"/>
        <v>72</v>
      </c>
      <c r="E23" s="87">
        <f t="shared" si="2"/>
        <v>20907</v>
      </c>
      <c r="F23" s="124">
        <f t="shared" si="3"/>
        <v>839090</v>
      </c>
      <c r="G23" s="122"/>
      <c r="H23" s="86">
        <v>78</v>
      </c>
      <c r="I23" s="87">
        <f t="shared" si="0"/>
        <v>-6</v>
      </c>
      <c r="J23" s="122"/>
      <c r="K23" s="86">
        <f>+'[2]TANF TimeOutExp08'!B23</f>
        <v>71090</v>
      </c>
      <c r="L23" s="122">
        <f>+'[2]TANF TimeOutExp08'!C23</f>
        <v>6</v>
      </c>
      <c r="M23" s="87">
        <f>+'[2]TANF TimeOutExp08'!D23</f>
        <v>1817</v>
      </c>
      <c r="N23" s="122"/>
      <c r="O23" s="86">
        <f>+'[2]TANF TimeOutExp08'!F23</f>
        <v>68625</v>
      </c>
      <c r="P23" s="122">
        <f>+'[2]TANF TimeOutExp08'!G23</f>
        <v>6</v>
      </c>
      <c r="Q23" s="87">
        <f>+'[2]TANF TimeOutExp08'!H23</f>
        <v>1754</v>
      </c>
      <c r="R23" s="122"/>
      <c r="S23" s="86">
        <f>+'[2]TANF TimeOutExp08'!J23</f>
        <v>69303</v>
      </c>
      <c r="T23" s="122">
        <f>+'[2]TANF TimeOutExp08'!K23</f>
        <v>6</v>
      </c>
      <c r="U23" s="87">
        <f>+'[2]TANF TimeOutExp08'!L23</f>
        <v>1771</v>
      </c>
      <c r="V23" s="122"/>
      <c r="W23" s="86">
        <f>+'[2]TANF TimeOutExp08'!N23</f>
        <v>66960</v>
      </c>
      <c r="X23" s="122">
        <f>+'[2]TANF TimeOutExp08'!O23</f>
        <v>6</v>
      </c>
      <c r="Y23" s="87">
        <f>+'[2]TANF TimeOutExp08'!P23</f>
        <v>1710</v>
      </c>
      <c r="Z23" s="122"/>
      <c r="AA23" s="86">
        <f>+'[2]TANF TimeOutExp08'!R23</f>
        <v>65766</v>
      </c>
      <c r="AB23" s="122">
        <f>+'[2]TANF TimeOutExp08'!S23</f>
        <v>6</v>
      </c>
      <c r="AC23" s="87">
        <f>+'[2]TANF TimeOutExp08'!T23</f>
        <v>1681</v>
      </c>
      <c r="AD23" s="122"/>
      <c r="AE23" s="86">
        <f>+'[2]TANF TimeOutExp08'!V23</f>
        <v>74946</v>
      </c>
      <c r="AF23" s="122">
        <f>+'[2]TANF TimeOutExp08'!W23</f>
        <v>6</v>
      </c>
      <c r="AG23" s="87">
        <f>+'[2]TANF TimeOutExp08'!X23</f>
        <v>1916</v>
      </c>
      <c r="AH23" s="122"/>
      <c r="AI23" s="86">
        <f>+'[2]TANF TimeOutExp08'!Z23</f>
        <v>67848</v>
      </c>
      <c r="AJ23" s="122">
        <f>+'[2]TANF TimeOutExp08'!AA23</f>
        <v>6</v>
      </c>
      <c r="AK23" s="87">
        <f>+'[2]TANF TimeOutExp08'!AB23</f>
        <v>1734</v>
      </c>
      <c r="AL23" s="122"/>
      <c r="AM23" s="86">
        <f>+'[2]TANF TimeOutExp08'!AD23</f>
        <v>71030</v>
      </c>
      <c r="AN23" s="122">
        <f>+'[2]TANF TimeOutExp08'!AE23</f>
        <v>6</v>
      </c>
      <c r="AO23" s="87">
        <f>+'[2]TANF TimeOutExp08'!AF23</f>
        <v>1816</v>
      </c>
      <c r="AP23" s="122"/>
      <c r="AQ23" s="86">
        <f>+'[2]TANF TimeOutExp08'!AH23</f>
        <v>67420</v>
      </c>
      <c r="AR23" s="122">
        <f>+'[2]TANF TimeOutExp08'!AI23</f>
        <v>6</v>
      </c>
      <c r="AS23" s="87">
        <f>+'[2]TANF TimeOutExp08'!AJ23</f>
        <v>1723</v>
      </c>
      <c r="AT23" s="122"/>
      <c r="AU23" s="86">
        <f>+'[2]TANF TimeOutExp08'!AL23</f>
        <v>65788</v>
      </c>
      <c r="AV23" s="122">
        <f>+'[2]TANF TimeOutExp08'!AM23</f>
        <v>6</v>
      </c>
      <c r="AW23" s="87">
        <f>+'[2]TANF TimeOutExp08'!AN23</f>
        <v>1681</v>
      </c>
      <c r="AX23" s="122"/>
      <c r="AY23" s="86">
        <f>+'[2]TANF TimeOutExp08'!AP23</f>
        <v>62376</v>
      </c>
      <c r="AZ23" s="122">
        <f>+'[2]TANF TimeOutExp08'!AQ23</f>
        <v>6</v>
      </c>
      <c r="BA23" s="87">
        <f>+'[2]TANF TimeOutExp08'!AR23</f>
        <v>1593</v>
      </c>
      <c r="BB23" s="123"/>
      <c r="BC23" s="86">
        <f>+'[2]TANF TimeOutExp08'!AT23</f>
        <v>66959</v>
      </c>
      <c r="BD23" s="122">
        <f>+'[2]TANF TimeOutExp08'!AU23</f>
        <v>6</v>
      </c>
      <c r="BE23" s="87">
        <f>+'[2]TANF TimeOutExp08'!AV23</f>
        <v>1711</v>
      </c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</row>
    <row r="24" spans="1:95" ht="13.5">
      <c r="A24" s="34" t="s">
        <v>97</v>
      </c>
      <c r="C24" s="86">
        <f t="shared" si="1"/>
        <v>192345</v>
      </c>
      <c r="D24" s="122">
        <f t="shared" si="2"/>
        <v>14</v>
      </c>
      <c r="E24" s="87">
        <f t="shared" si="2"/>
        <v>4919</v>
      </c>
      <c r="F24" s="124">
        <f t="shared" si="3"/>
        <v>197278</v>
      </c>
      <c r="G24" s="122"/>
      <c r="H24" s="86">
        <v>15</v>
      </c>
      <c r="I24" s="87">
        <f t="shared" si="0"/>
        <v>-1</v>
      </c>
      <c r="J24" s="122"/>
      <c r="K24" s="86">
        <f>+'[2]TANF TimeOutExp08'!B24</f>
        <v>19876</v>
      </c>
      <c r="L24" s="122">
        <f>+'[2]TANF TimeOutExp08'!C24</f>
        <v>2</v>
      </c>
      <c r="M24" s="87">
        <f>+'[2]TANF TimeOutExp08'!D24</f>
        <v>508</v>
      </c>
      <c r="N24" s="122"/>
      <c r="O24" s="86">
        <f>+'[2]TANF TimeOutExp08'!F24</f>
        <v>14337</v>
      </c>
      <c r="P24" s="122">
        <f>+'[2]TANF TimeOutExp08'!G24</f>
        <v>1</v>
      </c>
      <c r="Q24" s="87">
        <f>+'[2]TANF TimeOutExp08'!H24</f>
        <v>367</v>
      </c>
      <c r="R24" s="122"/>
      <c r="S24" s="86">
        <f>+'[2]TANF TimeOutExp08'!J24</f>
        <v>14126</v>
      </c>
      <c r="T24" s="122">
        <f>+'[2]TANF TimeOutExp08'!K24</f>
        <v>1</v>
      </c>
      <c r="U24" s="87">
        <f>+'[2]TANF TimeOutExp08'!L24</f>
        <v>362</v>
      </c>
      <c r="V24" s="122"/>
      <c r="W24" s="86">
        <f>+'[2]TANF TimeOutExp08'!N24</f>
        <v>14315</v>
      </c>
      <c r="X24" s="122">
        <f>+'[2]TANF TimeOutExp08'!O24</f>
        <v>1</v>
      </c>
      <c r="Y24" s="87">
        <f>+'[2]TANF TimeOutExp08'!P24</f>
        <v>366</v>
      </c>
      <c r="Z24" s="122"/>
      <c r="AA24" s="86">
        <f>+'[2]TANF TimeOutExp08'!R24</f>
        <v>15215</v>
      </c>
      <c r="AB24" s="122">
        <f>+'[2]TANF TimeOutExp08'!S24</f>
        <v>1</v>
      </c>
      <c r="AC24" s="87">
        <f>+'[2]TANF TimeOutExp08'!T24</f>
        <v>389</v>
      </c>
      <c r="AD24" s="122"/>
      <c r="AE24" s="86">
        <f>+'[2]TANF TimeOutExp08'!V24</f>
        <v>15228</v>
      </c>
      <c r="AF24" s="122">
        <f>+'[2]TANF TimeOutExp08'!W24</f>
        <v>1</v>
      </c>
      <c r="AG24" s="87">
        <f>+'[2]TANF TimeOutExp08'!X24</f>
        <v>389</v>
      </c>
      <c r="AH24" s="122"/>
      <c r="AI24" s="86">
        <f>+'[2]TANF TimeOutExp08'!Z24</f>
        <v>16152</v>
      </c>
      <c r="AJ24" s="122">
        <f>+'[2]TANF TimeOutExp08'!AA24</f>
        <v>1</v>
      </c>
      <c r="AK24" s="87">
        <f>+'[2]TANF TimeOutExp08'!AB24</f>
        <v>413</v>
      </c>
      <c r="AL24" s="122"/>
      <c r="AM24" s="86">
        <f>+'[2]TANF TimeOutExp08'!AD24</f>
        <v>16960</v>
      </c>
      <c r="AN24" s="122">
        <f>+'[2]TANF TimeOutExp08'!AE24</f>
        <v>1</v>
      </c>
      <c r="AO24" s="87">
        <f>+'[2]TANF TimeOutExp08'!AF24</f>
        <v>434</v>
      </c>
      <c r="AP24" s="122"/>
      <c r="AQ24" s="86">
        <f>+'[2]TANF TimeOutExp08'!AH24</f>
        <v>15699</v>
      </c>
      <c r="AR24" s="122">
        <f>+'[2]TANF TimeOutExp08'!AI24</f>
        <v>1</v>
      </c>
      <c r="AS24" s="87">
        <f>+'[2]TANF TimeOutExp08'!AJ24</f>
        <v>402</v>
      </c>
      <c r="AT24" s="122"/>
      <c r="AU24" s="86">
        <f>+'[2]TANF TimeOutExp08'!AL24</f>
        <v>15569</v>
      </c>
      <c r="AV24" s="122">
        <f>+'[2]TANF TimeOutExp08'!AM24</f>
        <v>1</v>
      </c>
      <c r="AW24" s="87">
        <f>+'[2]TANF TimeOutExp08'!AN24</f>
        <v>398</v>
      </c>
      <c r="AX24" s="122"/>
      <c r="AY24" s="86">
        <f>+'[2]TANF TimeOutExp08'!AP24</f>
        <v>16240</v>
      </c>
      <c r="AZ24" s="122">
        <f>+'[2]TANF TimeOutExp08'!AQ24</f>
        <v>1</v>
      </c>
      <c r="BA24" s="87">
        <f>+'[2]TANF TimeOutExp08'!AR24</f>
        <v>415</v>
      </c>
      <c r="BB24" s="123"/>
      <c r="BC24" s="86">
        <f>+'[2]TANF TimeOutExp08'!AT24</f>
        <v>18628</v>
      </c>
      <c r="BD24" s="122">
        <f>+'[2]TANF TimeOutExp08'!AU24</f>
        <v>2</v>
      </c>
      <c r="BE24" s="87">
        <f>+'[2]TANF TimeOutExp08'!AV24</f>
        <v>476</v>
      </c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</row>
    <row r="25" spans="1:95" ht="13.5">
      <c r="A25" s="34" t="s">
        <v>98</v>
      </c>
      <c r="C25" s="86">
        <f t="shared" si="1"/>
        <v>54568465</v>
      </c>
      <c r="D25" s="122">
        <f t="shared" si="2"/>
        <v>6894</v>
      </c>
      <c r="E25" s="87">
        <f t="shared" si="2"/>
        <v>1394618</v>
      </c>
      <c r="F25" s="124">
        <f t="shared" si="3"/>
        <v>55969977</v>
      </c>
      <c r="G25" s="122"/>
      <c r="H25" s="86">
        <v>9401</v>
      </c>
      <c r="I25" s="87">
        <f t="shared" si="0"/>
        <v>-2507</v>
      </c>
      <c r="J25" s="122"/>
      <c r="K25" s="86">
        <f>+'[2]TANF TimeOutExp08'!B25</f>
        <v>4538275</v>
      </c>
      <c r="L25" s="122">
        <f>+'[2]TANF TimeOutExp08'!C25</f>
        <v>1047</v>
      </c>
      <c r="M25" s="87">
        <f>+'[2]TANF TimeOutExp08'!D25</f>
        <v>116009</v>
      </c>
      <c r="N25" s="122"/>
      <c r="O25" s="86">
        <f>+'[2]TANF TimeOutExp08'!F25</f>
        <v>4625950</v>
      </c>
      <c r="P25" s="122">
        <f>+'[2]TANF TimeOutExp08'!G25</f>
        <v>556</v>
      </c>
      <c r="Q25" s="87">
        <f>+'[2]TANF TimeOutExp08'!H25</f>
        <v>118226</v>
      </c>
      <c r="R25" s="122"/>
      <c r="S25" s="86">
        <f>+'[2]TANF TimeOutExp08'!J25</f>
        <v>4607353</v>
      </c>
      <c r="T25" s="122">
        <f>+'[2]TANF TimeOutExp08'!K25</f>
        <v>639</v>
      </c>
      <c r="U25" s="87">
        <f>+'[2]TANF TimeOutExp08'!L25</f>
        <v>117754</v>
      </c>
      <c r="V25" s="122"/>
      <c r="W25" s="86">
        <f>+'[2]TANF TimeOutExp08'!N25</f>
        <v>4797261</v>
      </c>
      <c r="X25" s="122">
        <f>+'[2]TANF TimeOutExp08'!O25</f>
        <v>621</v>
      </c>
      <c r="Y25" s="87">
        <f>+'[2]TANF TimeOutExp08'!P25</f>
        <v>122610</v>
      </c>
      <c r="Z25" s="122"/>
      <c r="AA25" s="86">
        <f>+'[2]TANF TimeOutExp08'!R25</f>
        <v>4641965</v>
      </c>
      <c r="AB25" s="122">
        <f>+'[2]TANF TimeOutExp08'!S25</f>
        <v>398</v>
      </c>
      <c r="AC25" s="87">
        <f>+'[2]TANF TimeOutExp08'!T25</f>
        <v>118627</v>
      </c>
      <c r="AD25" s="122"/>
      <c r="AE25" s="86">
        <f>+'[2]TANF TimeOutExp08'!V25</f>
        <v>4648206</v>
      </c>
      <c r="AF25" s="122">
        <f>+'[2]TANF TimeOutExp08'!W25</f>
        <v>827</v>
      </c>
      <c r="AG25" s="87">
        <f>+'[2]TANF TimeOutExp08'!X25</f>
        <v>118813</v>
      </c>
      <c r="AH25" s="122"/>
      <c r="AI25" s="86">
        <f>+'[2]TANF TimeOutExp08'!Z25</f>
        <v>4544939</v>
      </c>
      <c r="AJ25" s="122">
        <f>+'[2]TANF TimeOutExp08'!AA25</f>
        <v>892</v>
      </c>
      <c r="AK25" s="87">
        <f>+'[2]TANF TimeOutExp08'!AB25</f>
        <v>116172</v>
      </c>
      <c r="AL25" s="122"/>
      <c r="AM25" s="86">
        <f>+'[2]TANF TimeOutExp08'!AD25</f>
        <v>4473251</v>
      </c>
      <c r="AN25" s="122">
        <f>+'[2]TANF TimeOutExp08'!AE25</f>
        <v>387</v>
      </c>
      <c r="AO25" s="87">
        <f>+'[2]TANF TimeOutExp08'!AF25</f>
        <v>114312</v>
      </c>
      <c r="AP25" s="122"/>
      <c r="AQ25" s="86">
        <f>+'[2]TANF TimeOutExp08'!AH25</f>
        <v>4418157</v>
      </c>
      <c r="AR25" s="122">
        <f>+'[2]TANF TimeOutExp08'!AI25</f>
        <v>382</v>
      </c>
      <c r="AS25" s="87">
        <f>+'[2]TANF TimeOutExp08'!AJ25</f>
        <v>112904</v>
      </c>
      <c r="AT25" s="122"/>
      <c r="AU25" s="86">
        <f>+'[2]TANF TimeOutExp08'!AL25</f>
        <v>4410599</v>
      </c>
      <c r="AV25" s="122">
        <f>+'[2]TANF TimeOutExp08'!AM25</f>
        <v>380</v>
      </c>
      <c r="AW25" s="87">
        <f>+'[2]TANF TimeOutExp08'!AN25</f>
        <v>112713</v>
      </c>
      <c r="AX25" s="122"/>
      <c r="AY25" s="86">
        <f>+'[2]TANF TimeOutExp08'!AP25</f>
        <v>4438963</v>
      </c>
      <c r="AZ25" s="122">
        <f>+'[2]TANF TimeOutExp08'!AQ25</f>
        <v>383</v>
      </c>
      <c r="BA25" s="87">
        <f>+'[2]TANF TimeOutExp08'!AR25</f>
        <v>113436</v>
      </c>
      <c r="BB25" s="123"/>
      <c r="BC25" s="86">
        <f>+'[2]TANF TimeOutExp08'!AT25</f>
        <v>4423546</v>
      </c>
      <c r="BD25" s="122">
        <f>+'[2]TANF TimeOutExp08'!AU25</f>
        <v>382</v>
      </c>
      <c r="BE25" s="87">
        <f>+'[2]TANF TimeOutExp08'!AV25</f>
        <v>113042</v>
      </c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</row>
    <row r="26" spans="1:95" ht="13.5">
      <c r="A26" s="34" t="s">
        <v>99</v>
      </c>
      <c r="C26" s="86">
        <f t="shared" si="1"/>
        <v>1225961</v>
      </c>
      <c r="D26" s="122">
        <f t="shared" si="2"/>
        <v>119</v>
      </c>
      <c r="E26" s="87">
        <f t="shared" si="2"/>
        <v>31318</v>
      </c>
      <c r="F26" s="124">
        <f t="shared" si="3"/>
        <v>1257398</v>
      </c>
      <c r="G26" s="122"/>
      <c r="H26" s="86">
        <v>115</v>
      </c>
      <c r="I26" s="87">
        <f t="shared" si="0"/>
        <v>4</v>
      </c>
      <c r="J26" s="122"/>
      <c r="K26" s="86">
        <f>+'[2]TANF TimeOutExp08'!B26</f>
        <v>98631</v>
      </c>
      <c r="L26" s="122">
        <f>+'[2]TANF TimeOutExp08'!C26</f>
        <v>10</v>
      </c>
      <c r="M26" s="87">
        <f>+'[2]TANF TimeOutExp08'!D26</f>
        <v>2519</v>
      </c>
      <c r="N26" s="122"/>
      <c r="O26" s="86">
        <f>+'[2]TANF TimeOutExp08'!F26</f>
        <v>100509</v>
      </c>
      <c r="P26" s="122">
        <f>+'[2]TANF TimeOutExp08'!G26</f>
        <v>10</v>
      </c>
      <c r="Q26" s="87">
        <f>+'[2]TANF TimeOutExp08'!H26</f>
        <v>2568</v>
      </c>
      <c r="R26" s="122"/>
      <c r="S26" s="86">
        <f>+'[2]TANF TimeOutExp08'!J26</f>
        <v>98875</v>
      </c>
      <c r="T26" s="122">
        <f>+'[2]TANF TimeOutExp08'!K26</f>
        <v>10</v>
      </c>
      <c r="U26" s="87">
        <f>+'[2]TANF TimeOutExp08'!L26</f>
        <v>2525</v>
      </c>
      <c r="V26" s="122"/>
      <c r="W26" s="86">
        <f>+'[2]TANF TimeOutExp08'!N26</f>
        <v>102421</v>
      </c>
      <c r="X26" s="122">
        <f>+'[2]TANF TimeOutExp08'!O26</f>
        <v>10</v>
      </c>
      <c r="Y26" s="87">
        <f>+'[2]TANF TimeOutExp08'!P26</f>
        <v>2617</v>
      </c>
      <c r="Z26" s="122"/>
      <c r="AA26" s="86">
        <f>+'[2]TANF TimeOutExp08'!R26</f>
        <v>101169</v>
      </c>
      <c r="AB26" s="122">
        <f>+'[2]TANF TimeOutExp08'!S26</f>
        <v>10</v>
      </c>
      <c r="AC26" s="87">
        <f>+'[2]TANF TimeOutExp08'!T26</f>
        <v>2584</v>
      </c>
      <c r="AD26" s="122"/>
      <c r="AE26" s="86">
        <f>+'[2]TANF TimeOutExp08'!V26</f>
        <v>108559</v>
      </c>
      <c r="AF26" s="122">
        <f>+'[2]TANF TimeOutExp08'!W26</f>
        <v>10</v>
      </c>
      <c r="AG26" s="87">
        <f>+'[2]TANF TimeOutExp08'!X26</f>
        <v>2774</v>
      </c>
      <c r="AH26" s="122"/>
      <c r="AI26" s="86">
        <f>+'[2]TANF TimeOutExp08'!Z26</f>
        <v>102434</v>
      </c>
      <c r="AJ26" s="122">
        <f>+'[2]TANF TimeOutExp08'!AA26</f>
        <v>10</v>
      </c>
      <c r="AK26" s="87">
        <f>+'[2]TANF TimeOutExp08'!AB26</f>
        <v>2617</v>
      </c>
      <c r="AL26" s="122"/>
      <c r="AM26" s="86">
        <f>+'[2]TANF TimeOutExp08'!AD26</f>
        <v>98073</v>
      </c>
      <c r="AN26" s="122">
        <f>+'[2]TANF TimeOutExp08'!AE26</f>
        <v>9</v>
      </c>
      <c r="AO26" s="87">
        <f>+'[2]TANF TimeOutExp08'!AF26</f>
        <v>2506</v>
      </c>
      <c r="AP26" s="122"/>
      <c r="AQ26" s="86">
        <f>+'[2]TANF TimeOutExp08'!AH26</f>
        <v>102951</v>
      </c>
      <c r="AR26" s="122">
        <f>+'[2]TANF TimeOutExp08'!AI26</f>
        <v>10</v>
      </c>
      <c r="AS26" s="87">
        <f>+'[2]TANF TimeOutExp08'!AJ26</f>
        <v>2630</v>
      </c>
      <c r="AT26" s="122"/>
      <c r="AU26" s="86">
        <f>+'[2]TANF TimeOutExp08'!AL26</f>
        <v>101048</v>
      </c>
      <c r="AV26" s="122">
        <f>+'[2]TANF TimeOutExp08'!AM26</f>
        <v>10</v>
      </c>
      <c r="AW26" s="87">
        <f>+'[2]TANF TimeOutExp08'!AN26</f>
        <v>2581</v>
      </c>
      <c r="AX26" s="122"/>
      <c r="AY26" s="86">
        <f>+'[2]TANF TimeOutExp08'!AP26</f>
        <v>101282</v>
      </c>
      <c r="AZ26" s="122">
        <f>+'[2]TANF TimeOutExp08'!AQ26</f>
        <v>10</v>
      </c>
      <c r="BA26" s="87">
        <f>+'[2]TANF TimeOutExp08'!AR26</f>
        <v>2587</v>
      </c>
      <c r="BB26" s="123"/>
      <c r="BC26" s="86">
        <f>+'[2]TANF TimeOutExp08'!AT26</f>
        <v>110009</v>
      </c>
      <c r="BD26" s="122">
        <f>+'[2]TANF TimeOutExp08'!AU26</f>
        <v>10</v>
      </c>
      <c r="BE26" s="87">
        <f>+'[2]TANF TimeOutExp08'!AV26</f>
        <v>2810</v>
      </c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</row>
    <row r="27" spans="1:95" ht="13.5">
      <c r="A27" s="34" t="s">
        <v>100</v>
      </c>
      <c r="C27" s="86">
        <f t="shared" si="1"/>
        <v>376990</v>
      </c>
      <c r="D27" s="122">
        <f t="shared" si="2"/>
        <v>36</v>
      </c>
      <c r="E27" s="87">
        <f t="shared" si="2"/>
        <v>9632</v>
      </c>
      <c r="F27" s="124">
        <f t="shared" si="3"/>
        <v>386658</v>
      </c>
      <c r="G27" s="122"/>
      <c r="H27" s="86">
        <v>37</v>
      </c>
      <c r="I27" s="87">
        <f t="shared" si="0"/>
        <v>-1</v>
      </c>
      <c r="J27" s="122"/>
      <c r="K27" s="86">
        <f>+'[2]TANF TimeOutExp08'!B27</f>
        <v>27971</v>
      </c>
      <c r="L27" s="122">
        <f>+'[2]TANF TimeOutExp08'!C27</f>
        <v>3</v>
      </c>
      <c r="M27" s="87">
        <f>+'[2]TANF TimeOutExp08'!D27</f>
        <v>714</v>
      </c>
      <c r="N27" s="122"/>
      <c r="O27" s="86">
        <f>+'[2]TANF TimeOutExp08'!F27</f>
        <v>30067</v>
      </c>
      <c r="P27" s="122">
        <f>+'[2]TANF TimeOutExp08'!G27</f>
        <v>3</v>
      </c>
      <c r="Q27" s="87">
        <f>+'[2]TANF TimeOutExp08'!H27</f>
        <v>768</v>
      </c>
      <c r="R27" s="122"/>
      <c r="S27" s="86">
        <f>+'[2]TANF TimeOutExp08'!J27</f>
        <v>28382</v>
      </c>
      <c r="T27" s="122">
        <f>+'[2]TANF TimeOutExp08'!K27</f>
        <v>3</v>
      </c>
      <c r="U27" s="87">
        <f>+'[2]TANF TimeOutExp08'!L27</f>
        <v>725</v>
      </c>
      <c r="V27" s="122"/>
      <c r="W27" s="86">
        <f>+'[2]TANF TimeOutExp08'!N27</f>
        <v>30599</v>
      </c>
      <c r="X27" s="122">
        <f>+'[2]TANF TimeOutExp08'!O27</f>
        <v>3</v>
      </c>
      <c r="Y27" s="87">
        <f>+'[2]TANF TimeOutExp08'!P27</f>
        <v>782</v>
      </c>
      <c r="Z27" s="122"/>
      <c r="AA27" s="86">
        <f>+'[2]TANF TimeOutExp08'!R27</f>
        <v>28070</v>
      </c>
      <c r="AB27" s="122">
        <f>+'[2]TANF TimeOutExp08'!S27</f>
        <v>3</v>
      </c>
      <c r="AC27" s="87">
        <f>+'[2]TANF TimeOutExp08'!T27</f>
        <v>717</v>
      </c>
      <c r="AD27" s="122"/>
      <c r="AE27" s="86">
        <f>+'[2]TANF TimeOutExp08'!V27</f>
        <v>29595</v>
      </c>
      <c r="AF27" s="122">
        <f>+'[2]TANF TimeOutExp08'!W27</f>
        <v>3</v>
      </c>
      <c r="AG27" s="87">
        <f>+'[2]TANF TimeOutExp08'!X27</f>
        <v>756</v>
      </c>
      <c r="AH27" s="122"/>
      <c r="AI27" s="86">
        <f>+'[2]TANF TimeOutExp08'!Z27</f>
        <v>32627</v>
      </c>
      <c r="AJ27" s="122">
        <f>+'[2]TANF TimeOutExp08'!AA27</f>
        <v>3</v>
      </c>
      <c r="AK27" s="87">
        <f>+'[2]TANF TimeOutExp08'!AB27</f>
        <v>834</v>
      </c>
      <c r="AL27" s="122"/>
      <c r="AM27" s="86">
        <f>+'[2]TANF TimeOutExp08'!AD27</f>
        <v>32320</v>
      </c>
      <c r="AN27" s="122">
        <f>+'[2]TANF TimeOutExp08'!AE27</f>
        <v>3</v>
      </c>
      <c r="AO27" s="87">
        <f>+'[2]TANF TimeOutExp08'!AF27</f>
        <v>826</v>
      </c>
      <c r="AP27" s="122"/>
      <c r="AQ27" s="86">
        <f>+'[2]TANF TimeOutExp08'!AH27</f>
        <v>32351</v>
      </c>
      <c r="AR27" s="122">
        <f>+'[2]TANF TimeOutExp08'!AI27</f>
        <v>3</v>
      </c>
      <c r="AS27" s="87">
        <f>+'[2]TANF TimeOutExp08'!AJ27</f>
        <v>826</v>
      </c>
      <c r="AT27" s="122"/>
      <c r="AU27" s="86">
        <f>+'[2]TANF TimeOutExp08'!AL27</f>
        <v>34471</v>
      </c>
      <c r="AV27" s="122">
        <f>+'[2]TANF TimeOutExp08'!AM27</f>
        <v>3</v>
      </c>
      <c r="AW27" s="87">
        <f>+'[2]TANF TimeOutExp08'!AN27</f>
        <v>881</v>
      </c>
      <c r="AX27" s="122"/>
      <c r="AY27" s="86">
        <f>+'[2]TANF TimeOutExp08'!AP27</f>
        <v>34965</v>
      </c>
      <c r="AZ27" s="122">
        <f>+'[2]TANF TimeOutExp08'!AQ27</f>
        <v>3</v>
      </c>
      <c r="BA27" s="87">
        <f>+'[2]TANF TimeOutExp08'!AR27</f>
        <v>894</v>
      </c>
      <c r="BB27" s="123"/>
      <c r="BC27" s="86">
        <f>+'[2]TANF TimeOutExp08'!AT27</f>
        <v>35572</v>
      </c>
      <c r="BD27" s="122">
        <f>+'[2]TANF TimeOutExp08'!AU27</f>
        <v>3</v>
      </c>
      <c r="BE27" s="87">
        <f>+'[2]TANF TimeOutExp08'!AV27</f>
        <v>909</v>
      </c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</row>
    <row r="28" spans="1:95" ht="13.5">
      <c r="A28" s="34" t="s">
        <v>101</v>
      </c>
      <c r="C28" s="86">
        <f t="shared" si="1"/>
        <v>84439</v>
      </c>
      <c r="D28" s="122">
        <f t="shared" si="2"/>
        <v>12</v>
      </c>
      <c r="E28" s="87">
        <f t="shared" si="2"/>
        <v>2153</v>
      </c>
      <c r="F28" s="124">
        <f t="shared" si="3"/>
        <v>86604</v>
      </c>
      <c r="G28" s="122"/>
      <c r="H28" s="86">
        <v>9</v>
      </c>
      <c r="I28" s="87">
        <f t="shared" si="0"/>
        <v>3</v>
      </c>
      <c r="J28" s="122"/>
      <c r="K28" s="86">
        <f>+'[2]TANF TimeOutExp08'!B28</f>
        <v>5830</v>
      </c>
      <c r="L28" s="122">
        <f>+'[2]TANF TimeOutExp08'!C28</f>
        <v>1</v>
      </c>
      <c r="M28" s="87">
        <f>+'[2]TANF TimeOutExp08'!D28</f>
        <v>149</v>
      </c>
      <c r="N28" s="122"/>
      <c r="O28" s="86">
        <f>+'[2]TANF TimeOutExp08'!F28</f>
        <v>6527</v>
      </c>
      <c r="P28" s="122">
        <f>+'[2]TANF TimeOutExp08'!G28</f>
        <v>1</v>
      </c>
      <c r="Q28" s="87">
        <f>+'[2]TANF TimeOutExp08'!H28</f>
        <v>166</v>
      </c>
      <c r="R28" s="122"/>
      <c r="S28" s="86">
        <f>+'[2]TANF TimeOutExp08'!J28</f>
        <v>11396</v>
      </c>
      <c r="T28" s="122">
        <f>+'[2]TANF TimeOutExp08'!K28</f>
        <v>1</v>
      </c>
      <c r="U28" s="87">
        <f>+'[2]TANF TimeOutExp08'!L28</f>
        <v>291</v>
      </c>
      <c r="V28" s="122"/>
      <c r="W28" s="86">
        <f>+'[2]TANF TimeOutExp08'!N28</f>
        <v>6210</v>
      </c>
      <c r="X28" s="122">
        <f>+'[2]TANF TimeOutExp08'!O28</f>
        <v>1</v>
      </c>
      <c r="Y28" s="87">
        <f>+'[2]TANF TimeOutExp08'!P28</f>
        <v>158</v>
      </c>
      <c r="Z28" s="122"/>
      <c r="AA28" s="86">
        <f>+'[2]TANF TimeOutExp08'!R28</f>
        <v>6416</v>
      </c>
      <c r="AB28" s="122">
        <f>+'[2]TANF TimeOutExp08'!S28</f>
        <v>1</v>
      </c>
      <c r="AC28" s="87">
        <f>+'[2]TANF TimeOutExp08'!T28</f>
        <v>164</v>
      </c>
      <c r="AD28" s="122"/>
      <c r="AE28" s="86">
        <f>+'[2]TANF TimeOutExp08'!V28</f>
        <v>5435</v>
      </c>
      <c r="AF28" s="122">
        <f>+'[2]TANF TimeOutExp08'!W28</f>
        <v>1</v>
      </c>
      <c r="AG28" s="87">
        <f>+'[2]TANF TimeOutExp08'!X28</f>
        <v>138</v>
      </c>
      <c r="AH28" s="122"/>
      <c r="AI28" s="86">
        <f>+'[2]TANF TimeOutExp08'!Z28</f>
        <v>6416</v>
      </c>
      <c r="AJ28" s="122">
        <f>+'[2]TANF TimeOutExp08'!AA28</f>
        <v>1</v>
      </c>
      <c r="AK28" s="87">
        <f>+'[2]TANF TimeOutExp08'!AB28</f>
        <v>164</v>
      </c>
      <c r="AL28" s="122"/>
      <c r="AM28" s="86">
        <f>+'[2]TANF TimeOutExp08'!AD28</f>
        <v>6214</v>
      </c>
      <c r="AN28" s="122">
        <f>+'[2]TANF TimeOutExp08'!AE28</f>
        <v>1</v>
      </c>
      <c r="AO28" s="87">
        <f>+'[2]TANF TimeOutExp08'!AF28</f>
        <v>158</v>
      </c>
      <c r="AP28" s="122"/>
      <c r="AQ28" s="86">
        <f>+'[2]TANF TimeOutExp08'!AH28</f>
        <v>7025</v>
      </c>
      <c r="AR28" s="122">
        <f>+'[2]TANF TimeOutExp08'!AI28</f>
        <v>1</v>
      </c>
      <c r="AS28" s="87">
        <f>+'[2]TANF TimeOutExp08'!AJ28</f>
        <v>179</v>
      </c>
      <c r="AT28" s="122"/>
      <c r="AU28" s="86">
        <f>+'[2]TANF TimeOutExp08'!AL28</f>
        <v>6095</v>
      </c>
      <c r="AV28" s="122">
        <f>+'[2]TANF TimeOutExp08'!AM28</f>
        <v>1</v>
      </c>
      <c r="AW28" s="87">
        <f>+'[2]TANF TimeOutExp08'!AN28</f>
        <v>155</v>
      </c>
      <c r="AX28" s="122"/>
      <c r="AY28" s="86">
        <f>+'[2]TANF TimeOutExp08'!AP28</f>
        <v>6168</v>
      </c>
      <c r="AZ28" s="122">
        <f>+'[2]TANF TimeOutExp08'!AQ28</f>
        <v>1</v>
      </c>
      <c r="BA28" s="87">
        <f>+'[2]TANF TimeOutExp08'!AR28</f>
        <v>157</v>
      </c>
      <c r="BB28" s="123"/>
      <c r="BC28" s="86">
        <f>+'[2]TANF TimeOutExp08'!AT28</f>
        <v>10707</v>
      </c>
      <c r="BD28" s="122">
        <f>+'[2]TANF TimeOutExp08'!AU28</f>
        <v>1</v>
      </c>
      <c r="BE28" s="87">
        <f>+'[2]TANF TimeOutExp08'!AV28</f>
        <v>274</v>
      </c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</row>
    <row r="29" spans="1:95" ht="13.5">
      <c r="A29" s="34" t="s">
        <v>102</v>
      </c>
      <c r="C29" s="86">
        <f t="shared" si="1"/>
        <v>413195</v>
      </c>
      <c r="D29" s="122">
        <f t="shared" si="2"/>
        <v>45</v>
      </c>
      <c r="E29" s="87">
        <f t="shared" si="2"/>
        <v>10551</v>
      </c>
      <c r="F29" s="124">
        <f t="shared" si="3"/>
        <v>423791</v>
      </c>
      <c r="G29" s="122"/>
      <c r="H29" s="86">
        <v>46</v>
      </c>
      <c r="I29" s="87">
        <f t="shared" si="0"/>
        <v>-1</v>
      </c>
      <c r="J29" s="122"/>
      <c r="K29" s="86">
        <f>+'[2]TANF TimeOutExp08'!B29</f>
        <v>33597</v>
      </c>
      <c r="L29" s="122">
        <f>+'[2]TANF TimeOutExp08'!C29</f>
        <v>4</v>
      </c>
      <c r="M29" s="87">
        <f>+'[2]TANF TimeOutExp08'!D29</f>
        <v>857</v>
      </c>
      <c r="N29" s="122"/>
      <c r="O29" s="86">
        <f>+'[2]TANF TimeOutExp08'!F29</f>
        <v>32424</v>
      </c>
      <c r="P29" s="122">
        <f>+'[2]TANF TimeOutExp08'!G29</f>
        <v>3</v>
      </c>
      <c r="Q29" s="87">
        <f>+'[2]TANF TimeOutExp08'!H29</f>
        <v>829</v>
      </c>
      <c r="R29" s="122"/>
      <c r="S29" s="86">
        <f>+'[2]TANF TimeOutExp08'!J29</f>
        <v>33381</v>
      </c>
      <c r="T29" s="122">
        <f>+'[2]TANF TimeOutExp08'!K29</f>
        <v>3</v>
      </c>
      <c r="U29" s="87">
        <f>+'[2]TANF TimeOutExp08'!L29</f>
        <v>853</v>
      </c>
      <c r="V29" s="122"/>
      <c r="W29" s="86">
        <f>+'[2]TANF TimeOutExp08'!N29</f>
        <v>39052</v>
      </c>
      <c r="X29" s="122">
        <f>+'[2]TANF TimeOutExp08'!O29</f>
        <v>3</v>
      </c>
      <c r="Y29" s="87">
        <f>+'[2]TANF TimeOutExp08'!P29</f>
        <v>999</v>
      </c>
      <c r="Z29" s="122"/>
      <c r="AA29" s="86">
        <f>+'[2]TANF TimeOutExp08'!R29</f>
        <v>33118</v>
      </c>
      <c r="AB29" s="122">
        <f>+'[2]TANF TimeOutExp08'!S29</f>
        <v>4</v>
      </c>
      <c r="AC29" s="87">
        <f>+'[2]TANF TimeOutExp08'!T29</f>
        <v>845</v>
      </c>
      <c r="AD29" s="122"/>
      <c r="AE29" s="86">
        <f>+'[2]TANF TimeOutExp08'!V29</f>
        <v>34508</v>
      </c>
      <c r="AF29" s="122">
        <f>+'[2]TANF TimeOutExp08'!W29</f>
        <v>4</v>
      </c>
      <c r="AG29" s="87">
        <f>+'[2]TANF TimeOutExp08'!X29</f>
        <v>881</v>
      </c>
      <c r="AH29" s="122"/>
      <c r="AI29" s="86">
        <f>+'[2]TANF TimeOutExp08'!Z29</f>
        <v>36544</v>
      </c>
      <c r="AJ29" s="122">
        <f>+'[2]TANF TimeOutExp08'!AA29</f>
        <v>4</v>
      </c>
      <c r="AK29" s="87">
        <f>+'[2]TANF TimeOutExp08'!AB29</f>
        <v>933</v>
      </c>
      <c r="AL29" s="122"/>
      <c r="AM29" s="86">
        <f>+'[2]TANF TimeOutExp08'!AD29</f>
        <v>34515</v>
      </c>
      <c r="AN29" s="122">
        <f>+'[2]TANF TimeOutExp08'!AE29</f>
        <v>4</v>
      </c>
      <c r="AO29" s="87">
        <f>+'[2]TANF TimeOutExp08'!AF29</f>
        <v>881</v>
      </c>
      <c r="AP29" s="122"/>
      <c r="AQ29" s="86">
        <f>+'[2]TANF TimeOutExp08'!AH29</f>
        <v>34618</v>
      </c>
      <c r="AR29" s="122">
        <f>+'[2]TANF TimeOutExp08'!AI29</f>
        <v>4</v>
      </c>
      <c r="AS29" s="87">
        <f>+'[2]TANF TimeOutExp08'!AJ29</f>
        <v>883</v>
      </c>
      <c r="AT29" s="122"/>
      <c r="AU29" s="86">
        <f>+'[2]TANF TimeOutExp08'!AL29</f>
        <v>34480</v>
      </c>
      <c r="AV29" s="122">
        <f>+'[2]TANF TimeOutExp08'!AM29</f>
        <v>4</v>
      </c>
      <c r="AW29" s="87">
        <f>+'[2]TANF TimeOutExp08'!AN29</f>
        <v>880</v>
      </c>
      <c r="AX29" s="122"/>
      <c r="AY29" s="86">
        <f>+'[2]TANF TimeOutExp08'!AP29</f>
        <v>32937</v>
      </c>
      <c r="AZ29" s="122">
        <f>+'[2]TANF TimeOutExp08'!AQ29</f>
        <v>4</v>
      </c>
      <c r="BA29" s="87">
        <f>+'[2]TANF TimeOutExp08'!AR29</f>
        <v>841</v>
      </c>
      <c r="BB29" s="123"/>
      <c r="BC29" s="86">
        <f>+'[2]TANF TimeOutExp08'!AT29</f>
        <v>34021</v>
      </c>
      <c r="BD29" s="122">
        <f>+'[2]TANF TimeOutExp08'!AU29</f>
        <v>4</v>
      </c>
      <c r="BE29" s="87">
        <f>+'[2]TANF TimeOutExp08'!AV29</f>
        <v>869</v>
      </c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</row>
    <row r="30" spans="1:95" ht="13.5">
      <c r="A30" s="34" t="s">
        <v>103</v>
      </c>
      <c r="C30" s="86">
        <f t="shared" si="1"/>
        <v>2837751</v>
      </c>
      <c r="D30" s="122">
        <f t="shared" si="2"/>
        <v>255</v>
      </c>
      <c r="E30" s="87">
        <f t="shared" si="2"/>
        <v>72509</v>
      </c>
      <c r="F30" s="124">
        <f t="shared" si="3"/>
        <v>2910515</v>
      </c>
      <c r="G30" s="122"/>
      <c r="H30" s="86">
        <v>276</v>
      </c>
      <c r="I30" s="87">
        <f t="shared" si="0"/>
        <v>-21</v>
      </c>
      <c r="J30" s="122"/>
      <c r="K30" s="86">
        <f>+'[2]TANF TimeOutExp08'!B30</f>
        <v>267458</v>
      </c>
      <c r="L30" s="122">
        <f>+'[2]TANF TimeOutExp08'!C30</f>
        <v>24</v>
      </c>
      <c r="M30" s="87">
        <f>+'[2]TANF TimeOutExp08'!D30</f>
        <v>6834</v>
      </c>
      <c r="N30" s="122"/>
      <c r="O30" s="86">
        <f>+'[2]TANF TimeOutExp08'!F30</f>
        <v>274503</v>
      </c>
      <c r="P30" s="122">
        <f>+'[2]TANF TimeOutExp08'!G30</f>
        <v>25</v>
      </c>
      <c r="Q30" s="87">
        <f>+'[2]TANF TimeOutExp08'!H30</f>
        <v>7013</v>
      </c>
      <c r="R30" s="122"/>
      <c r="S30" s="86">
        <f>+'[2]TANF TimeOutExp08'!J30</f>
        <v>260322</v>
      </c>
      <c r="T30" s="122">
        <f>+'[2]TANF TimeOutExp08'!K30</f>
        <v>23</v>
      </c>
      <c r="U30" s="87">
        <f>+'[2]TANF TimeOutExp08'!L30</f>
        <v>6651</v>
      </c>
      <c r="V30" s="122"/>
      <c r="W30" s="86">
        <f>+'[2]TANF TimeOutExp08'!N30</f>
        <v>271093</v>
      </c>
      <c r="X30" s="122">
        <f>+'[2]TANF TimeOutExp08'!O30</f>
        <v>25</v>
      </c>
      <c r="Y30" s="87">
        <f>+'[2]TANF TimeOutExp08'!P30</f>
        <v>6927</v>
      </c>
      <c r="Z30" s="122"/>
      <c r="AA30" s="86">
        <f>+'[2]TANF TimeOutExp08'!R30</f>
        <v>252383</v>
      </c>
      <c r="AB30" s="122">
        <f>+'[2]TANF TimeOutExp08'!S30</f>
        <v>23</v>
      </c>
      <c r="AC30" s="87">
        <f>+'[2]TANF TimeOutExp08'!T30</f>
        <v>6449</v>
      </c>
      <c r="AD30" s="122"/>
      <c r="AE30" s="86">
        <f>+'[2]TANF TimeOutExp08'!V30</f>
        <v>216660</v>
      </c>
      <c r="AF30" s="122">
        <f>+'[2]TANF TimeOutExp08'!W30</f>
        <v>20</v>
      </c>
      <c r="AG30" s="87">
        <f>+'[2]TANF TimeOutExp08'!X30</f>
        <v>5536</v>
      </c>
      <c r="AH30" s="122"/>
      <c r="AI30" s="86">
        <f>+'[2]TANF TimeOutExp08'!Z30</f>
        <v>205403</v>
      </c>
      <c r="AJ30" s="122">
        <f>+'[2]TANF TimeOutExp08'!AA30</f>
        <v>18</v>
      </c>
      <c r="AK30" s="87">
        <f>+'[2]TANF TimeOutExp08'!AB30</f>
        <v>5249</v>
      </c>
      <c r="AL30" s="122"/>
      <c r="AM30" s="86">
        <f>+'[2]TANF TimeOutExp08'!AD30</f>
        <v>204966</v>
      </c>
      <c r="AN30" s="122">
        <f>+'[2]TANF TimeOutExp08'!AE30</f>
        <v>18</v>
      </c>
      <c r="AO30" s="87">
        <f>+'[2]TANF TimeOutExp08'!AF30</f>
        <v>5238</v>
      </c>
      <c r="AP30" s="122"/>
      <c r="AQ30" s="86">
        <f>+'[2]TANF TimeOutExp08'!AH30</f>
        <v>228464</v>
      </c>
      <c r="AR30" s="122">
        <f>+'[2]TANF TimeOutExp08'!AI30</f>
        <v>20</v>
      </c>
      <c r="AS30" s="87">
        <f>+'[2]TANF TimeOutExp08'!AJ30</f>
        <v>5838</v>
      </c>
      <c r="AT30" s="122"/>
      <c r="AU30" s="86">
        <f>+'[2]TANF TimeOutExp08'!AL30</f>
        <v>220133</v>
      </c>
      <c r="AV30" s="122">
        <f>+'[2]TANF TimeOutExp08'!AM30</f>
        <v>20</v>
      </c>
      <c r="AW30" s="87">
        <f>+'[2]TANF TimeOutExp08'!AN30</f>
        <v>5624</v>
      </c>
      <c r="AX30" s="122"/>
      <c r="AY30" s="86">
        <f>+'[2]TANF TimeOutExp08'!AP30</f>
        <v>223406</v>
      </c>
      <c r="AZ30" s="122">
        <f>+'[2]TANF TimeOutExp08'!AQ30</f>
        <v>20</v>
      </c>
      <c r="BA30" s="87">
        <f>+'[2]TANF TimeOutExp08'!AR30</f>
        <v>5709</v>
      </c>
      <c r="BB30" s="123"/>
      <c r="BC30" s="86">
        <f>+'[2]TANF TimeOutExp08'!AT30</f>
        <v>212960</v>
      </c>
      <c r="BD30" s="122">
        <f>+'[2]TANF TimeOutExp08'!AU30</f>
        <v>19</v>
      </c>
      <c r="BE30" s="87">
        <f>+'[2]TANF TimeOutExp08'!AV30</f>
        <v>5441</v>
      </c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95"/>
      <c r="CO30" s="95"/>
      <c r="CP30" s="95"/>
      <c r="CQ30" s="95"/>
    </row>
    <row r="31" spans="1:95" ht="13.5">
      <c r="A31" s="34" t="s">
        <v>104</v>
      </c>
      <c r="C31" s="86">
        <f t="shared" si="1"/>
        <v>38583</v>
      </c>
      <c r="D31" s="122">
        <f t="shared" si="2"/>
        <v>0</v>
      </c>
      <c r="E31" s="87">
        <f t="shared" si="2"/>
        <v>988</v>
      </c>
      <c r="F31" s="124">
        <f t="shared" si="3"/>
        <v>39571</v>
      </c>
      <c r="G31" s="122"/>
      <c r="H31" s="86">
        <v>0</v>
      </c>
      <c r="I31" s="87">
        <f t="shared" si="0"/>
        <v>0</v>
      </c>
      <c r="J31" s="122"/>
      <c r="K31" s="86">
        <f>+'[2]TANF TimeOutExp08'!B31</f>
        <v>4464</v>
      </c>
      <c r="L31" s="122">
        <f>+'[2]TANF TimeOutExp08'!C31</f>
        <v>0</v>
      </c>
      <c r="M31" s="87">
        <f>+'[2]TANF TimeOutExp08'!D31</f>
        <v>114</v>
      </c>
      <c r="N31" s="122"/>
      <c r="O31" s="86">
        <f>+'[2]TANF TimeOutExp08'!F31</f>
        <v>3288</v>
      </c>
      <c r="P31" s="122">
        <f>+'[2]TANF TimeOutExp08'!G31</f>
        <v>0</v>
      </c>
      <c r="Q31" s="87">
        <f>+'[2]TANF TimeOutExp08'!H31</f>
        <v>84</v>
      </c>
      <c r="R31" s="122"/>
      <c r="S31" s="86">
        <f>+'[2]TANF TimeOutExp08'!J31</f>
        <v>3198</v>
      </c>
      <c r="T31" s="122">
        <f>+'[2]TANF TimeOutExp08'!K31</f>
        <v>0</v>
      </c>
      <c r="U31" s="87">
        <f>+'[2]TANF TimeOutExp08'!L31</f>
        <v>82</v>
      </c>
      <c r="V31" s="122"/>
      <c r="W31" s="86">
        <f>+'[2]TANF TimeOutExp08'!N31</f>
        <v>3750</v>
      </c>
      <c r="X31" s="122">
        <f>+'[2]TANF TimeOutExp08'!O31</f>
        <v>0</v>
      </c>
      <c r="Y31" s="87">
        <f>+'[2]TANF TimeOutExp08'!P31</f>
        <v>96</v>
      </c>
      <c r="Z31" s="122"/>
      <c r="AA31" s="86">
        <f>+'[2]TANF TimeOutExp08'!R31</f>
        <v>3934</v>
      </c>
      <c r="AB31" s="122">
        <f>+'[2]TANF TimeOutExp08'!S31</f>
        <v>0</v>
      </c>
      <c r="AC31" s="87">
        <f>+'[2]TANF TimeOutExp08'!T31</f>
        <v>101</v>
      </c>
      <c r="AD31" s="122"/>
      <c r="AE31" s="86">
        <f>+'[2]TANF TimeOutExp08'!V31</f>
        <v>4006</v>
      </c>
      <c r="AF31" s="122">
        <f>+'[2]TANF TimeOutExp08'!W31</f>
        <v>0</v>
      </c>
      <c r="AG31" s="87">
        <f>+'[2]TANF TimeOutExp08'!X31</f>
        <v>103</v>
      </c>
      <c r="AH31" s="122"/>
      <c r="AI31" s="86">
        <f>+'[2]TANF TimeOutExp08'!Z31</f>
        <v>3896</v>
      </c>
      <c r="AJ31" s="122">
        <f>+'[2]TANF TimeOutExp08'!AA31</f>
        <v>0</v>
      </c>
      <c r="AK31" s="87">
        <f>+'[2]TANF TimeOutExp08'!AB31</f>
        <v>100</v>
      </c>
      <c r="AL31" s="122"/>
      <c r="AM31" s="86">
        <f>+'[2]TANF TimeOutExp08'!AD31</f>
        <v>2698</v>
      </c>
      <c r="AN31" s="122">
        <f>+'[2]TANF TimeOutExp08'!AE31</f>
        <v>0</v>
      </c>
      <c r="AO31" s="87">
        <f>+'[2]TANF TimeOutExp08'!AF31</f>
        <v>69</v>
      </c>
      <c r="AP31" s="122"/>
      <c r="AQ31" s="86">
        <f>+'[2]TANF TimeOutExp08'!AH31</f>
        <v>2355</v>
      </c>
      <c r="AR31" s="122">
        <f>+'[2]TANF TimeOutExp08'!AI31</f>
        <v>0</v>
      </c>
      <c r="AS31" s="87">
        <f>+'[2]TANF TimeOutExp08'!AJ31</f>
        <v>60</v>
      </c>
      <c r="AT31" s="122"/>
      <c r="AU31" s="86">
        <f>+'[2]TANF TimeOutExp08'!AL31</f>
        <v>2555</v>
      </c>
      <c r="AV31" s="122">
        <f>+'[2]TANF TimeOutExp08'!AM31</f>
        <v>0</v>
      </c>
      <c r="AW31" s="87">
        <f>+'[2]TANF TimeOutExp08'!AN31</f>
        <v>65</v>
      </c>
      <c r="AX31" s="122"/>
      <c r="AY31" s="86">
        <f>+'[2]TANF TimeOutExp08'!AP31</f>
        <v>2426</v>
      </c>
      <c r="AZ31" s="122">
        <f>+'[2]TANF TimeOutExp08'!AQ31</f>
        <v>0</v>
      </c>
      <c r="BA31" s="87">
        <f>+'[2]TANF TimeOutExp08'!AR31</f>
        <v>62</v>
      </c>
      <c r="BB31" s="123"/>
      <c r="BC31" s="86">
        <f>+'[2]TANF TimeOutExp08'!AT31</f>
        <v>2013</v>
      </c>
      <c r="BD31" s="122">
        <f>+'[2]TANF TimeOutExp08'!AU31</f>
        <v>0</v>
      </c>
      <c r="BE31" s="87">
        <f>+'[2]TANF TimeOutExp08'!AV31</f>
        <v>52</v>
      </c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95"/>
      <c r="BZ31" s="95"/>
      <c r="CA31" s="95"/>
      <c r="CB31" s="95"/>
      <c r="CC31" s="95"/>
      <c r="CD31" s="95"/>
      <c r="CE31" s="95"/>
      <c r="CF31" s="95"/>
      <c r="CG31" s="95"/>
      <c r="CH31" s="95"/>
      <c r="CI31" s="95"/>
      <c r="CJ31" s="95"/>
      <c r="CK31" s="95"/>
      <c r="CL31" s="95"/>
      <c r="CM31" s="95"/>
      <c r="CN31" s="95"/>
      <c r="CO31" s="95"/>
      <c r="CP31" s="95"/>
      <c r="CQ31" s="95"/>
    </row>
    <row r="32" spans="1:95" ht="13.5">
      <c r="A32" s="34" t="s">
        <v>105</v>
      </c>
      <c r="C32" s="86">
        <f t="shared" si="1"/>
        <v>759</v>
      </c>
      <c r="D32" s="122">
        <f t="shared" si="2"/>
        <v>0</v>
      </c>
      <c r="E32" s="87">
        <f t="shared" si="2"/>
        <v>20</v>
      </c>
      <c r="F32" s="124">
        <f t="shared" si="3"/>
        <v>779</v>
      </c>
      <c r="G32" s="122"/>
      <c r="H32" s="86">
        <v>0</v>
      </c>
      <c r="I32" s="87">
        <f t="shared" si="0"/>
        <v>0</v>
      </c>
      <c r="J32" s="122"/>
      <c r="K32" s="86">
        <f>+'[2]TANF TimeOutExp08'!B32</f>
        <v>541</v>
      </c>
      <c r="L32" s="122">
        <f>+'[2]TANF TimeOutExp08'!C32</f>
        <v>0</v>
      </c>
      <c r="M32" s="87">
        <f>+'[2]TANF TimeOutExp08'!D32</f>
        <v>14</v>
      </c>
      <c r="N32" s="122"/>
      <c r="O32" s="86">
        <f>+'[2]TANF TimeOutExp08'!F32</f>
        <v>218</v>
      </c>
      <c r="P32" s="122">
        <f>+'[2]TANF TimeOutExp08'!G32</f>
        <v>0</v>
      </c>
      <c r="Q32" s="87">
        <f>+'[2]TANF TimeOutExp08'!H32</f>
        <v>6</v>
      </c>
      <c r="R32" s="122"/>
      <c r="S32" s="86">
        <f>+'[2]TANF TimeOutExp08'!J32</f>
        <v>0</v>
      </c>
      <c r="T32" s="122">
        <f>+'[2]TANF TimeOutExp08'!K32</f>
        <v>0</v>
      </c>
      <c r="U32" s="87">
        <f>+'[2]TANF TimeOutExp08'!L32</f>
        <v>0</v>
      </c>
      <c r="V32" s="122"/>
      <c r="W32" s="86">
        <f>+'[2]TANF TimeOutExp08'!N32</f>
        <v>0</v>
      </c>
      <c r="X32" s="122">
        <f>+'[2]TANF TimeOutExp08'!O32</f>
        <v>0</v>
      </c>
      <c r="Y32" s="87">
        <f>+'[2]TANF TimeOutExp08'!P32</f>
        <v>0</v>
      </c>
      <c r="Z32" s="122"/>
      <c r="AA32" s="86">
        <f>+'[2]TANF TimeOutExp08'!R32</f>
        <v>0</v>
      </c>
      <c r="AB32" s="122">
        <f>+'[2]TANF TimeOutExp08'!S32</f>
        <v>0</v>
      </c>
      <c r="AC32" s="87">
        <f>+'[2]TANF TimeOutExp08'!T32</f>
        <v>0</v>
      </c>
      <c r="AD32" s="122"/>
      <c r="AE32" s="86">
        <f>+'[2]TANF TimeOutExp08'!V32</f>
        <v>0</v>
      </c>
      <c r="AF32" s="122">
        <f>+'[2]TANF TimeOutExp08'!W32</f>
        <v>0</v>
      </c>
      <c r="AG32" s="87">
        <f>+'[2]TANF TimeOutExp08'!X32</f>
        <v>0</v>
      </c>
      <c r="AH32" s="122"/>
      <c r="AI32" s="86">
        <f>+'[2]TANF TimeOutExp08'!Z32</f>
        <v>0</v>
      </c>
      <c r="AJ32" s="122">
        <f>+'[2]TANF TimeOutExp08'!AA32</f>
        <v>0</v>
      </c>
      <c r="AK32" s="87">
        <f>+'[2]TANF TimeOutExp08'!AB32</f>
        <v>0</v>
      </c>
      <c r="AL32" s="122"/>
      <c r="AM32" s="86">
        <f>+'[2]TANF TimeOutExp08'!AD32</f>
        <v>0</v>
      </c>
      <c r="AN32" s="122">
        <f>+'[2]TANF TimeOutExp08'!AE32</f>
        <v>0</v>
      </c>
      <c r="AO32" s="87">
        <f>+'[2]TANF TimeOutExp08'!AF32</f>
        <v>0</v>
      </c>
      <c r="AP32" s="122"/>
      <c r="AQ32" s="86">
        <f>+'[2]TANF TimeOutExp08'!AH32</f>
        <v>0</v>
      </c>
      <c r="AR32" s="122">
        <f>+'[2]TANF TimeOutExp08'!AI32</f>
        <v>0</v>
      </c>
      <c r="AS32" s="87">
        <f>+'[2]TANF TimeOutExp08'!AJ32</f>
        <v>0</v>
      </c>
      <c r="AT32" s="122"/>
      <c r="AU32" s="86">
        <f>+'[2]TANF TimeOutExp08'!AL32</f>
        <v>0</v>
      </c>
      <c r="AV32" s="122">
        <f>+'[2]TANF TimeOutExp08'!AM32</f>
        <v>0</v>
      </c>
      <c r="AW32" s="87">
        <f>+'[2]TANF TimeOutExp08'!AN32</f>
        <v>0</v>
      </c>
      <c r="AX32" s="122"/>
      <c r="AY32" s="86">
        <f>+'[2]TANF TimeOutExp08'!AP32</f>
        <v>0</v>
      </c>
      <c r="AZ32" s="122">
        <f>+'[2]TANF TimeOutExp08'!AQ32</f>
        <v>0</v>
      </c>
      <c r="BA32" s="87">
        <f>+'[2]TANF TimeOutExp08'!AR32</f>
        <v>0</v>
      </c>
      <c r="BB32" s="123"/>
      <c r="BC32" s="86">
        <f>+'[2]TANF TimeOutExp08'!AT32</f>
        <v>0</v>
      </c>
      <c r="BD32" s="122">
        <f>+'[2]TANF TimeOutExp08'!AU32</f>
        <v>0</v>
      </c>
      <c r="BE32" s="87">
        <f>+'[2]TANF TimeOutExp08'!AV32</f>
        <v>0</v>
      </c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95"/>
      <c r="BZ32" s="95"/>
      <c r="CA32" s="95"/>
      <c r="CB32" s="95"/>
      <c r="CC32" s="95"/>
      <c r="CD32" s="95"/>
      <c r="CE32" s="95"/>
      <c r="CF32" s="95"/>
      <c r="CG32" s="95"/>
      <c r="CH32" s="95"/>
      <c r="CI32" s="95"/>
      <c r="CJ32" s="95"/>
      <c r="CK32" s="95"/>
      <c r="CL32" s="95"/>
      <c r="CM32" s="95"/>
      <c r="CN32" s="95"/>
      <c r="CO32" s="95"/>
      <c r="CP32" s="95"/>
      <c r="CQ32" s="95"/>
    </row>
    <row r="33" spans="1:95" ht="13.5">
      <c r="A33" s="34" t="s">
        <v>106</v>
      </c>
      <c r="C33" s="86">
        <f t="shared" si="1"/>
        <v>1869086</v>
      </c>
      <c r="D33" s="122">
        <f t="shared" si="2"/>
        <v>172</v>
      </c>
      <c r="E33" s="87">
        <f t="shared" si="2"/>
        <v>47752</v>
      </c>
      <c r="F33" s="124">
        <f t="shared" si="3"/>
        <v>1917010</v>
      </c>
      <c r="G33" s="122"/>
      <c r="H33" s="86">
        <v>164</v>
      </c>
      <c r="I33" s="87">
        <f t="shared" si="0"/>
        <v>8</v>
      </c>
      <c r="J33" s="122"/>
      <c r="K33" s="86">
        <f>+'[2]TANF TimeOutExp08'!B33</f>
        <v>138600</v>
      </c>
      <c r="L33" s="122">
        <f>+'[2]TANF TimeOutExp08'!C33</f>
        <v>13</v>
      </c>
      <c r="M33" s="87">
        <f>+'[2]TANF TimeOutExp08'!D33</f>
        <v>3540</v>
      </c>
      <c r="N33" s="122"/>
      <c r="O33" s="86">
        <f>+'[2]TANF TimeOutExp08'!F33</f>
        <v>148317</v>
      </c>
      <c r="P33" s="122">
        <f>+'[2]TANF TimeOutExp08'!G33</f>
        <v>14</v>
      </c>
      <c r="Q33" s="87">
        <f>+'[2]TANF TimeOutExp08'!H33</f>
        <v>3789</v>
      </c>
      <c r="R33" s="122"/>
      <c r="S33" s="86">
        <f>+'[2]TANF TimeOutExp08'!J33</f>
        <v>151576</v>
      </c>
      <c r="T33" s="122">
        <f>+'[2]TANF TimeOutExp08'!K33</f>
        <v>14</v>
      </c>
      <c r="U33" s="87">
        <f>+'[2]TANF TimeOutExp08'!L33</f>
        <v>3873</v>
      </c>
      <c r="V33" s="122"/>
      <c r="W33" s="86">
        <f>+'[2]TANF TimeOutExp08'!N33</f>
        <v>155519</v>
      </c>
      <c r="X33" s="122">
        <f>+'[2]TANF TimeOutExp08'!O33</f>
        <v>14</v>
      </c>
      <c r="Y33" s="87">
        <f>+'[2]TANF TimeOutExp08'!P33</f>
        <v>3974</v>
      </c>
      <c r="Z33" s="122"/>
      <c r="AA33" s="86">
        <f>+'[2]TANF TimeOutExp08'!R33</f>
        <v>155786</v>
      </c>
      <c r="AB33" s="122">
        <f>+'[2]TANF TimeOutExp08'!S33</f>
        <v>14</v>
      </c>
      <c r="AC33" s="87">
        <f>+'[2]TANF TimeOutExp08'!T33</f>
        <v>3981</v>
      </c>
      <c r="AD33" s="122"/>
      <c r="AE33" s="86">
        <f>+'[2]TANF TimeOutExp08'!V33</f>
        <v>153400</v>
      </c>
      <c r="AF33" s="122">
        <f>+'[2]TANF TimeOutExp08'!W33</f>
        <v>14</v>
      </c>
      <c r="AG33" s="87">
        <f>+'[2]TANF TimeOutExp08'!X33</f>
        <v>3919</v>
      </c>
      <c r="AH33" s="122"/>
      <c r="AI33" s="86">
        <f>+'[2]TANF TimeOutExp08'!Z33</f>
        <v>157697</v>
      </c>
      <c r="AJ33" s="122">
        <f>+'[2]TANF TimeOutExp08'!AA33</f>
        <v>14</v>
      </c>
      <c r="AK33" s="87">
        <f>+'[2]TANF TimeOutExp08'!AB33</f>
        <v>4030</v>
      </c>
      <c r="AL33" s="122"/>
      <c r="AM33" s="86">
        <f>+'[2]TANF TimeOutExp08'!AD33</f>
        <v>160003</v>
      </c>
      <c r="AN33" s="122">
        <f>+'[2]TANF TimeOutExp08'!AE33</f>
        <v>15</v>
      </c>
      <c r="AO33" s="87">
        <f>+'[2]TANF TimeOutExp08'!AF33</f>
        <v>4087</v>
      </c>
      <c r="AP33" s="122"/>
      <c r="AQ33" s="86">
        <f>+'[2]TANF TimeOutExp08'!AH33</f>
        <v>159391</v>
      </c>
      <c r="AR33" s="122">
        <f>+'[2]TANF TimeOutExp08'!AI33</f>
        <v>15</v>
      </c>
      <c r="AS33" s="87">
        <f>+'[2]TANF TimeOutExp08'!AJ33</f>
        <v>4072</v>
      </c>
      <c r="AT33" s="122"/>
      <c r="AU33" s="86">
        <f>+'[2]TANF TimeOutExp08'!AL33</f>
        <v>166093</v>
      </c>
      <c r="AV33" s="122">
        <f>+'[2]TANF TimeOutExp08'!AM33</f>
        <v>15</v>
      </c>
      <c r="AW33" s="87">
        <f>+'[2]TANF TimeOutExp08'!AN33</f>
        <v>4243</v>
      </c>
      <c r="AX33" s="122"/>
      <c r="AY33" s="86">
        <f>+'[2]TANF TimeOutExp08'!AP33</f>
        <v>162440</v>
      </c>
      <c r="AZ33" s="122">
        <f>+'[2]TANF TimeOutExp08'!AQ33</f>
        <v>15</v>
      </c>
      <c r="BA33" s="87">
        <f>+'[2]TANF TimeOutExp08'!AR33</f>
        <v>4150</v>
      </c>
      <c r="BB33" s="123"/>
      <c r="BC33" s="86">
        <f>+'[2]TANF TimeOutExp08'!AT33</f>
        <v>160264</v>
      </c>
      <c r="BD33" s="122">
        <f>+'[2]TANF TimeOutExp08'!AU33</f>
        <v>15</v>
      </c>
      <c r="BE33" s="87">
        <f>+'[2]TANF TimeOutExp08'!AV33</f>
        <v>4094</v>
      </c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</row>
    <row r="34" spans="1:95" ht="13.5">
      <c r="A34" s="34" t="s">
        <v>107</v>
      </c>
      <c r="C34" s="86">
        <f t="shared" si="1"/>
        <v>86083</v>
      </c>
      <c r="D34" s="122">
        <f t="shared" si="2"/>
        <v>2427</v>
      </c>
      <c r="E34" s="87">
        <f t="shared" si="2"/>
        <v>2320</v>
      </c>
      <c r="F34" s="124">
        <f t="shared" si="3"/>
        <v>90830</v>
      </c>
      <c r="G34" s="122"/>
      <c r="H34" s="86">
        <v>12</v>
      </c>
      <c r="I34" s="87">
        <f t="shared" si="0"/>
        <v>2415</v>
      </c>
      <c r="J34" s="122"/>
      <c r="K34" s="86">
        <f>+'[2]TANF TimeOutExp08'!B34</f>
        <v>5634</v>
      </c>
      <c r="L34" s="122">
        <f>+'[2]TANF TimeOutExp08'!C34</f>
        <v>1</v>
      </c>
      <c r="M34" s="87">
        <f>+'[2]TANF TimeOutExp08'!D34</f>
        <v>144</v>
      </c>
      <c r="N34" s="122"/>
      <c r="O34" s="86">
        <f>+'[2]TANF TimeOutExp08'!F34</f>
        <v>7504</v>
      </c>
      <c r="P34" s="122">
        <f>+'[2]TANF TimeOutExp08'!G34</f>
        <v>1</v>
      </c>
      <c r="Q34" s="87">
        <f>+'[2]TANF TimeOutExp08'!H34</f>
        <v>191</v>
      </c>
      <c r="R34" s="122"/>
      <c r="S34" s="86">
        <f>+'[2]TANF TimeOutExp08'!J34</f>
        <v>7732</v>
      </c>
      <c r="T34" s="122">
        <f>+'[2]TANF TimeOutExp08'!K34</f>
        <v>1</v>
      </c>
      <c r="U34" s="87">
        <f>+'[2]TANF TimeOutExp08'!L34</f>
        <v>197</v>
      </c>
      <c r="V34" s="122"/>
      <c r="W34" s="86">
        <f>+'[2]TANF TimeOutExp08'!N34</f>
        <v>6953</v>
      </c>
      <c r="X34" s="122">
        <f>+'[2]TANF TimeOutExp08'!O34</f>
        <v>1</v>
      </c>
      <c r="Y34" s="87">
        <f>+'[2]TANF TimeOutExp08'!P34</f>
        <v>177</v>
      </c>
      <c r="Z34" s="122"/>
      <c r="AA34" s="86">
        <f>+'[2]TANF TimeOutExp08'!R34</f>
        <v>7349</v>
      </c>
      <c r="AB34" s="122">
        <f>+'[2]TANF TimeOutExp08'!S34</f>
        <v>1</v>
      </c>
      <c r="AC34" s="87">
        <f>+'[2]TANF TimeOutExp08'!T34</f>
        <v>187</v>
      </c>
      <c r="AD34" s="122"/>
      <c r="AE34" s="86">
        <f>+'[2]TANF TimeOutExp08'!V34</f>
        <v>7703</v>
      </c>
      <c r="AF34" s="122">
        <f>+'[2]TANF TimeOutExp08'!W34</f>
        <v>1</v>
      </c>
      <c r="AG34" s="87">
        <f>+'[2]TANF TimeOutExp08'!X34</f>
        <v>196</v>
      </c>
      <c r="AH34" s="122"/>
      <c r="AI34" s="86">
        <f>+'[2]TANF TimeOutExp08'!Z34</f>
        <v>7700</v>
      </c>
      <c r="AJ34" s="122">
        <f>+'[2]TANF TimeOutExp08'!AA34</f>
        <v>1</v>
      </c>
      <c r="AK34" s="87">
        <f>+'[2]TANF TimeOutExp08'!AB34</f>
        <v>196</v>
      </c>
      <c r="AL34" s="122"/>
      <c r="AM34" s="86">
        <f>+'[2]TANF TimeOutExp08'!AD34</f>
        <v>6791</v>
      </c>
      <c r="AN34" s="122">
        <f>+'[2]TANF TimeOutExp08'!AE34</f>
        <v>1</v>
      </c>
      <c r="AO34" s="87">
        <f>+'[2]TANF TimeOutExp08'!AF34</f>
        <v>173</v>
      </c>
      <c r="AP34" s="122"/>
      <c r="AQ34" s="86">
        <f>+'[2]TANF TimeOutExp08'!AH34</f>
        <v>5589</v>
      </c>
      <c r="AR34" s="122">
        <f>+'[2]TANF TimeOutExp08'!AI34</f>
        <v>2075</v>
      </c>
      <c r="AS34" s="87">
        <f>+'[2]TANF TimeOutExp08'!AJ34</f>
        <v>252</v>
      </c>
      <c r="AT34" s="122"/>
      <c r="AU34" s="86">
        <f>+'[2]TANF TimeOutExp08'!AL34</f>
        <v>7741</v>
      </c>
      <c r="AV34" s="122">
        <f>+'[2]TANF TimeOutExp08'!AM34</f>
        <v>342</v>
      </c>
      <c r="AW34" s="87">
        <f>+'[2]TANF TimeOutExp08'!AN34</f>
        <v>215</v>
      </c>
      <c r="AX34" s="122"/>
      <c r="AY34" s="86">
        <f>+'[2]TANF TimeOutExp08'!AP34</f>
        <v>7567</v>
      </c>
      <c r="AZ34" s="122">
        <f>+'[2]TANF TimeOutExp08'!AQ34</f>
        <v>1</v>
      </c>
      <c r="BA34" s="87">
        <f>+'[2]TANF TimeOutExp08'!AR34</f>
        <v>193</v>
      </c>
      <c r="BB34" s="123"/>
      <c r="BC34" s="86">
        <f>+'[2]TANF TimeOutExp08'!AT34</f>
        <v>7820</v>
      </c>
      <c r="BD34" s="122">
        <f>+'[2]TANF TimeOutExp08'!AU34</f>
        <v>1</v>
      </c>
      <c r="BE34" s="87">
        <f>+'[2]TANF TimeOutExp08'!AV34</f>
        <v>199</v>
      </c>
      <c r="BF34" s="95"/>
      <c r="BG34" s="95"/>
      <c r="BH34" s="95"/>
      <c r="BI34" s="95"/>
      <c r="BJ34" s="95"/>
      <c r="BK34" s="95"/>
      <c r="BL34" s="95"/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/>
      <c r="CI34" s="95"/>
      <c r="CJ34" s="95"/>
      <c r="CK34" s="95"/>
      <c r="CL34" s="95"/>
      <c r="CM34" s="95"/>
      <c r="CN34" s="95"/>
      <c r="CO34" s="95"/>
      <c r="CP34" s="95"/>
      <c r="CQ34" s="95"/>
    </row>
    <row r="35" spans="1:95" ht="13.5">
      <c r="A35" s="34" t="s">
        <v>108</v>
      </c>
      <c r="C35" s="86">
        <f t="shared" si="1"/>
        <v>268870</v>
      </c>
      <c r="D35" s="122">
        <f t="shared" si="2"/>
        <v>24</v>
      </c>
      <c r="E35" s="87">
        <f t="shared" si="2"/>
        <v>6869</v>
      </c>
      <c r="F35" s="124">
        <f t="shared" si="3"/>
        <v>275763</v>
      </c>
      <c r="G35" s="122"/>
      <c r="H35" s="86">
        <v>24</v>
      </c>
      <c r="I35" s="87">
        <f t="shared" si="0"/>
        <v>0</v>
      </c>
      <c r="J35" s="122"/>
      <c r="K35" s="86">
        <f>+'[2]TANF TimeOutExp08'!B35</f>
        <v>20608</v>
      </c>
      <c r="L35" s="122">
        <f>+'[2]TANF TimeOutExp08'!C35</f>
        <v>2</v>
      </c>
      <c r="M35" s="87">
        <f>+'[2]TANF TimeOutExp08'!D35</f>
        <v>526</v>
      </c>
      <c r="N35" s="122"/>
      <c r="O35" s="86">
        <f>+'[2]TANF TimeOutExp08'!F35</f>
        <v>21576</v>
      </c>
      <c r="P35" s="122">
        <f>+'[2]TANF TimeOutExp08'!G35</f>
        <v>2</v>
      </c>
      <c r="Q35" s="87">
        <f>+'[2]TANF TimeOutExp08'!H35</f>
        <v>551</v>
      </c>
      <c r="R35" s="122"/>
      <c r="S35" s="86">
        <f>+'[2]TANF TimeOutExp08'!J35</f>
        <v>19314</v>
      </c>
      <c r="T35" s="122">
        <f>+'[2]TANF TimeOutExp08'!K35</f>
        <v>2</v>
      </c>
      <c r="U35" s="87">
        <f>+'[2]TANF TimeOutExp08'!L35</f>
        <v>493</v>
      </c>
      <c r="V35" s="122"/>
      <c r="W35" s="86">
        <f>+'[2]TANF TimeOutExp08'!N35</f>
        <v>18898</v>
      </c>
      <c r="X35" s="122">
        <f>+'[2]TANF TimeOutExp08'!O35</f>
        <v>2</v>
      </c>
      <c r="Y35" s="87">
        <f>+'[2]TANF TimeOutExp08'!P35</f>
        <v>483</v>
      </c>
      <c r="Z35" s="122"/>
      <c r="AA35" s="86">
        <f>+'[2]TANF TimeOutExp08'!R35</f>
        <v>21445</v>
      </c>
      <c r="AB35" s="122">
        <f>+'[2]TANF TimeOutExp08'!S35</f>
        <v>2</v>
      </c>
      <c r="AC35" s="87">
        <f>+'[2]TANF TimeOutExp08'!T35</f>
        <v>548</v>
      </c>
      <c r="AD35" s="122"/>
      <c r="AE35" s="86">
        <f>+'[2]TANF TimeOutExp08'!V35</f>
        <v>25038</v>
      </c>
      <c r="AF35" s="122">
        <f>+'[2]TANF TimeOutExp08'!W35</f>
        <v>2</v>
      </c>
      <c r="AG35" s="87">
        <f>+'[2]TANF TimeOutExp08'!X35</f>
        <v>640</v>
      </c>
      <c r="AH35" s="122"/>
      <c r="AI35" s="86">
        <f>+'[2]TANF TimeOutExp08'!Z35</f>
        <v>22670</v>
      </c>
      <c r="AJ35" s="122">
        <f>+'[2]TANF TimeOutExp08'!AA35</f>
        <v>2</v>
      </c>
      <c r="AK35" s="87">
        <f>+'[2]TANF TimeOutExp08'!AB35</f>
        <v>579</v>
      </c>
      <c r="AL35" s="122"/>
      <c r="AM35" s="86">
        <f>+'[2]TANF TimeOutExp08'!AD35</f>
        <v>23333</v>
      </c>
      <c r="AN35" s="122">
        <f>+'[2]TANF TimeOutExp08'!AE35</f>
        <v>2</v>
      </c>
      <c r="AO35" s="87">
        <f>+'[2]TANF TimeOutExp08'!AF35</f>
        <v>596</v>
      </c>
      <c r="AP35" s="122"/>
      <c r="AQ35" s="86">
        <f>+'[2]TANF TimeOutExp08'!AH35</f>
        <v>24251</v>
      </c>
      <c r="AR35" s="122">
        <f>+'[2]TANF TimeOutExp08'!AI35</f>
        <v>2</v>
      </c>
      <c r="AS35" s="87">
        <f>+'[2]TANF TimeOutExp08'!AJ35</f>
        <v>620</v>
      </c>
      <c r="AT35" s="122"/>
      <c r="AU35" s="86">
        <f>+'[2]TANF TimeOutExp08'!AL35</f>
        <v>24128</v>
      </c>
      <c r="AV35" s="122">
        <f>+'[2]TANF TimeOutExp08'!AM35</f>
        <v>2</v>
      </c>
      <c r="AW35" s="87">
        <f>+'[2]TANF TimeOutExp08'!AN35</f>
        <v>617</v>
      </c>
      <c r="AX35" s="122"/>
      <c r="AY35" s="86">
        <f>+'[2]TANF TimeOutExp08'!AP35</f>
        <v>23534</v>
      </c>
      <c r="AZ35" s="122">
        <f>+'[2]TANF TimeOutExp08'!AQ35</f>
        <v>2</v>
      </c>
      <c r="BA35" s="87">
        <f>+'[2]TANF TimeOutExp08'!AR35</f>
        <v>601</v>
      </c>
      <c r="BB35" s="123"/>
      <c r="BC35" s="86">
        <f>+'[2]TANF TimeOutExp08'!AT35</f>
        <v>24075</v>
      </c>
      <c r="BD35" s="122">
        <f>+'[2]TANF TimeOutExp08'!AU35</f>
        <v>2</v>
      </c>
      <c r="BE35" s="87">
        <f>+'[2]TANF TimeOutExp08'!AV35</f>
        <v>615</v>
      </c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5"/>
      <c r="CB35" s="95"/>
      <c r="CC35" s="95"/>
      <c r="CD35" s="95"/>
      <c r="CE35" s="95"/>
      <c r="CF35" s="95"/>
      <c r="CG35" s="95"/>
      <c r="CH35" s="95"/>
      <c r="CI35" s="95"/>
      <c r="CJ35" s="95"/>
      <c r="CK35" s="95"/>
      <c r="CL35" s="95"/>
      <c r="CM35" s="95"/>
      <c r="CN35" s="95"/>
      <c r="CO35" s="95"/>
      <c r="CP35" s="95"/>
      <c r="CQ35" s="95"/>
    </row>
    <row r="36" spans="1:95" ht="13.5">
      <c r="A36" s="34" t="s">
        <v>109</v>
      </c>
      <c r="C36" s="86">
        <f t="shared" si="1"/>
        <v>3481805</v>
      </c>
      <c r="D36" s="122">
        <f t="shared" si="2"/>
        <v>868</v>
      </c>
      <c r="E36" s="87">
        <f t="shared" si="2"/>
        <v>88985</v>
      </c>
      <c r="F36" s="124">
        <f t="shared" si="3"/>
        <v>3571658</v>
      </c>
      <c r="G36" s="122"/>
      <c r="H36" s="86">
        <v>973</v>
      </c>
      <c r="I36" s="87">
        <f t="shared" si="0"/>
        <v>-105</v>
      </c>
      <c r="J36" s="122"/>
      <c r="K36" s="86">
        <f>+'[2]TANF TimeOutExp08'!B36</f>
        <v>281238</v>
      </c>
      <c r="L36" s="122">
        <f>+'[2]TANF TimeOutExp08'!C36</f>
        <v>26</v>
      </c>
      <c r="M36" s="87">
        <f>+'[2]TANF TimeOutExp08'!D36</f>
        <v>7186</v>
      </c>
      <c r="N36" s="122"/>
      <c r="O36" s="86">
        <f>+'[2]TANF TimeOutExp08'!F36</f>
        <v>277678</v>
      </c>
      <c r="P36" s="122">
        <f>+'[2]TANF TimeOutExp08'!G36</f>
        <v>26</v>
      </c>
      <c r="Q36" s="87">
        <f>+'[2]TANF TimeOutExp08'!H36</f>
        <v>7094</v>
      </c>
      <c r="R36" s="122"/>
      <c r="S36" s="86">
        <f>+'[2]TANF TimeOutExp08'!J36</f>
        <v>274837</v>
      </c>
      <c r="T36" s="122">
        <f>+'[2]TANF TimeOutExp08'!K36</f>
        <v>26</v>
      </c>
      <c r="U36" s="87">
        <f>+'[2]TANF TimeOutExp08'!L36</f>
        <v>7021</v>
      </c>
      <c r="V36" s="122"/>
      <c r="W36" s="86">
        <f>+'[2]TANF TimeOutExp08'!N36</f>
        <v>285098</v>
      </c>
      <c r="X36" s="122">
        <f>+'[2]TANF TimeOutExp08'!O36</f>
        <v>25</v>
      </c>
      <c r="Y36" s="87">
        <f>+'[2]TANF TimeOutExp08'!P36</f>
        <v>7285</v>
      </c>
      <c r="Z36" s="122"/>
      <c r="AA36" s="86">
        <f>+'[2]TANF TimeOutExp08'!R36</f>
        <v>277242</v>
      </c>
      <c r="AB36" s="122">
        <f>+'[2]TANF TimeOutExp08'!S36</f>
        <v>26</v>
      </c>
      <c r="AC36" s="87">
        <f>+'[2]TANF TimeOutExp08'!T36</f>
        <v>7083</v>
      </c>
      <c r="AD36" s="122"/>
      <c r="AE36" s="86">
        <f>+'[2]TANF TimeOutExp08'!V36</f>
        <v>300323</v>
      </c>
      <c r="AF36" s="122">
        <f>+'[2]TANF TimeOutExp08'!W36</f>
        <v>27</v>
      </c>
      <c r="AG36" s="87">
        <f>+'[2]TANF TimeOutExp08'!X36</f>
        <v>7674</v>
      </c>
      <c r="AH36" s="122"/>
      <c r="AI36" s="86">
        <f>+'[2]TANF TimeOutExp08'!Z36</f>
        <v>294913</v>
      </c>
      <c r="AJ36" s="122">
        <f>+'[2]TANF TimeOutExp08'!AA36</f>
        <v>26</v>
      </c>
      <c r="AK36" s="87">
        <f>+'[2]TANF TimeOutExp08'!AB36</f>
        <v>7536</v>
      </c>
      <c r="AL36" s="122"/>
      <c r="AM36" s="86">
        <f>+'[2]TANF TimeOutExp08'!AD36</f>
        <v>283136</v>
      </c>
      <c r="AN36" s="122">
        <f>+'[2]TANF TimeOutExp08'!AE36</f>
        <v>575</v>
      </c>
      <c r="AO36" s="87">
        <f>+'[2]TANF TimeOutExp08'!AF36</f>
        <v>7262</v>
      </c>
      <c r="AP36" s="122"/>
      <c r="AQ36" s="86">
        <f>+'[2]TANF TimeOutExp08'!AH36</f>
        <v>298335</v>
      </c>
      <c r="AR36" s="122">
        <f>+'[2]TANF TimeOutExp08'!AI36</f>
        <v>28</v>
      </c>
      <c r="AS36" s="87">
        <f>+'[2]TANF TimeOutExp08'!AJ36</f>
        <v>7621</v>
      </c>
      <c r="AT36" s="122"/>
      <c r="AU36" s="86">
        <f>+'[2]TANF TimeOutExp08'!AL36</f>
        <v>310490</v>
      </c>
      <c r="AV36" s="122">
        <f>+'[2]TANF TimeOutExp08'!AM36</f>
        <v>28</v>
      </c>
      <c r="AW36" s="87">
        <f>+'[2]TANF TimeOutExp08'!AN36</f>
        <v>7933</v>
      </c>
      <c r="AX36" s="122"/>
      <c r="AY36" s="86">
        <f>+'[2]TANF TimeOutExp08'!AP36</f>
        <v>291170</v>
      </c>
      <c r="AZ36" s="122">
        <f>+'[2]TANF TimeOutExp08'!AQ36</f>
        <v>27</v>
      </c>
      <c r="BA36" s="87">
        <f>+'[2]TANF TimeOutExp08'!AR36</f>
        <v>7438</v>
      </c>
      <c r="BB36" s="123"/>
      <c r="BC36" s="86">
        <f>+'[2]TANF TimeOutExp08'!AT36</f>
        <v>307345</v>
      </c>
      <c r="BD36" s="122">
        <f>+'[2]TANF TimeOutExp08'!AU36</f>
        <v>28</v>
      </c>
      <c r="BE36" s="87">
        <f>+'[2]TANF TimeOutExp08'!AV36</f>
        <v>7852</v>
      </c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95"/>
      <c r="BZ36" s="95"/>
      <c r="CA36" s="95"/>
      <c r="CB36" s="95"/>
      <c r="CC36" s="95"/>
      <c r="CD36" s="95"/>
      <c r="CE36" s="95"/>
      <c r="CF36" s="95"/>
      <c r="CG36" s="95"/>
      <c r="CH36" s="95"/>
      <c r="CI36" s="95"/>
      <c r="CJ36" s="95"/>
      <c r="CK36" s="95"/>
      <c r="CL36" s="95"/>
      <c r="CM36" s="95"/>
      <c r="CN36" s="95"/>
      <c r="CO36" s="95"/>
      <c r="CP36" s="95"/>
      <c r="CQ36" s="95"/>
    </row>
    <row r="37" spans="1:95" ht="13.5">
      <c r="A37" s="34" t="s">
        <v>110</v>
      </c>
      <c r="C37" s="86">
        <f t="shared" si="1"/>
        <v>394933</v>
      </c>
      <c r="D37" s="122">
        <f t="shared" si="2"/>
        <v>35</v>
      </c>
      <c r="E37" s="87">
        <f t="shared" si="2"/>
        <v>10096</v>
      </c>
      <c r="F37" s="124">
        <f t="shared" si="3"/>
        <v>405064</v>
      </c>
      <c r="G37" s="122"/>
      <c r="H37" s="86">
        <v>29</v>
      </c>
      <c r="I37" s="87">
        <f t="shared" si="0"/>
        <v>6</v>
      </c>
      <c r="J37" s="122"/>
      <c r="K37" s="86">
        <f>+'[2]TANF TimeOutExp08'!B37</f>
        <v>24996</v>
      </c>
      <c r="L37" s="122">
        <f>+'[2]TANF TimeOutExp08'!C37</f>
        <v>2</v>
      </c>
      <c r="M37" s="87">
        <f>+'[2]TANF TimeOutExp08'!D37</f>
        <v>640</v>
      </c>
      <c r="N37" s="122"/>
      <c r="O37" s="86">
        <f>+'[2]TANF TimeOutExp08'!F37</f>
        <v>28522</v>
      </c>
      <c r="P37" s="122">
        <f>+'[2]TANF TimeOutExp08'!G37</f>
        <v>3</v>
      </c>
      <c r="Q37" s="87">
        <f>+'[2]TANF TimeOutExp08'!H37</f>
        <v>728</v>
      </c>
      <c r="R37" s="122"/>
      <c r="S37" s="86">
        <f>+'[2]TANF TimeOutExp08'!J37</f>
        <v>28263</v>
      </c>
      <c r="T37" s="122">
        <f>+'[2]TANF TimeOutExp08'!K37</f>
        <v>3</v>
      </c>
      <c r="U37" s="87">
        <f>+'[2]TANF TimeOutExp08'!L37</f>
        <v>722</v>
      </c>
      <c r="V37" s="122"/>
      <c r="W37" s="86">
        <f>+'[2]TANF TimeOutExp08'!N37</f>
        <v>32283</v>
      </c>
      <c r="X37" s="122">
        <f>+'[2]TANF TimeOutExp08'!O37</f>
        <v>3</v>
      </c>
      <c r="Y37" s="87">
        <f>+'[2]TANF TimeOutExp08'!P37</f>
        <v>825</v>
      </c>
      <c r="Z37" s="122"/>
      <c r="AA37" s="86">
        <f>+'[2]TANF TimeOutExp08'!R37</f>
        <v>30723</v>
      </c>
      <c r="AB37" s="122">
        <f>+'[2]TANF TimeOutExp08'!S37</f>
        <v>3</v>
      </c>
      <c r="AC37" s="87">
        <f>+'[2]TANF TimeOutExp08'!T37</f>
        <v>785</v>
      </c>
      <c r="AD37" s="122"/>
      <c r="AE37" s="86">
        <f>+'[2]TANF TimeOutExp08'!V37</f>
        <v>40316</v>
      </c>
      <c r="AF37" s="122">
        <f>+'[2]TANF TimeOutExp08'!W37</f>
        <v>3</v>
      </c>
      <c r="AG37" s="87">
        <f>+'[2]TANF TimeOutExp08'!X37</f>
        <v>1031</v>
      </c>
      <c r="AH37" s="122"/>
      <c r="AI37" s="86">
        <f>+'[2]TANF TimeOutExp08'!Z37</f>
        <v>35491</v>
      </c>
      <c r="AJ37" s="122">
        <f>+'[2]TANF TimeOutExp08'!AA37</f>
        <v>3</v>
      </c>
      <c r="AK37" s="87">
        <f>+'[2]TANF TimeOutExp08'!AB37</f>
        <v>907</v>
      </c>
      <c r="AL37" s="122"/>
      <c r="AM37" s="86">
        <f>+'[2]TANF TimeOutExp08'!AD37</f>
        <v>34851</v>
      </c>
      <c r="AN37" s="122">
        <f>+'[2]TANF TimeOutExp08'!AE37</f>
        <v>3</v>
      </c>
      <c r="AO37" s="87">
        <f>+'[2]TANF TimeOutExp08'!AF37</f>
        <v>891</v>
      </c>
      <c r="AP37" s="122"/>
      <c r="AQ37" s="86">
        <f>+'[2]TANF TimeOutExp08'!AH37</f>
        <v>32371</v>
      </c>
      <c r="AR37" s="122">
        <f>+'[2]TANF TimeOutExp08'!AI37</f>
        <v>3</v>
      </c>
      <c r="AS37" s="87">
        <f>+'[2]TANF TimeOutExp08'!AJ37</f>
        <v>827</v>
      </c>
      <c r="AT37" s="122"/>
      <c r="AU37" s="86">
        <f>+'[2]TANF TimeOutExp08'!AL37</f>
        <v>36102</v>
      </c>
      <c r="AV37" s="122">
        <f>+'[2]TANF TimeOutExp08'!AM37</f>
        <v>3</v>
      </c>
      <c r="AW37" s="87">
        <f>+'[2]TANF TimeOutExp08'!AN37</f>
        <v>923</v>
      </c>
      <c r="AX37" s="122"/>
      <c r="AY37" s="86">
        <f>+'[2]TANF TimeOutExp08'!AP37</f>
        <v>37128</v>
      </c>
      <c r="AZ37" s="122">
        <f>+'[2]TANF TimeOutExp08'!AQ37</f>
        <v>3</v>
      </c>
      <c r="BA37" s="87">
        <f>+'[2]TANF TimeOutExp08'!AR37</f>
        <v>950</v>
      </c>
      <c r="BB37" s="123"/>
      <c r="BC37" s="86">
        <f>+'[2]TANF TimeOutExp08'!AT37</f>
        <v>33887</v>
      </c>
      <c r="BD37" s="122">
        <f>+'[2]TANF TimeOutExp08'!AU37</f>
        <v>3</v>
      </c>
      <c r="BE37" s="87">
        <f>+'[2]TANF TimeOutExp08'!AV37</f>
        <v>867</v>
      </c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95"/>
      <c r="BZ37" s="95"/>
      <c r="CA37" s="95"/>
      <c r="CB37" s="95"/>
      <c r="CC37" s="95"/>
      <c r="CD37" s="95"/>
      <c r="CE37" s="95"/>
      <c r="CF37" s="95"/>
      <c r="CG37" s="95"/>
      <c r="CH37" s="95"/>
      <c r="CI37" s="95"/>
      <c r="CJ37" s="95"/>
      <c r="CK37" s="95"/>
      <c r="CL37" s="95"/>
      <c r="CM37" s="95"/>
      <c r="CN37" s="95"/>
      <c r="CO37" s="95"/>
      <c r="CP37" s="95"/>
      <c r="CQ37" s="95"/>
    </row>
    <row r="38" spans="1:95" ht="13.5">
      <c r="A38" s="34" t="s">
        <v>111</v>
      </c>
      <c r="C38" s="86">
        <f t="shared" si="1"/>
        <v>67757</v>
      </c>
      <c r="D38" s="122">
        <f t="shared" si="2"/>
        <v>8</v>
      </c>
      <c r="E38" s="87">
        <f t="shared" si="2"/>
        <v>1730</v>
      </c>
      <c r="F38" s="124">
        <f t="shared" si="3"/>
        <v>69495</v>
      </c>
      <c r="G38" s="122"/>
      <c r="H38" s="86">
        <v>11</v>
      </c>
      <c r="I38" s="87">
        <f t="shared" si="0"/>
        <v>-3</v>
      </c>
      <c r="J38" s="122"/>
      <c r="K38" s="86">
        <f>+'[2]TANF TimeOutExp08'!B38</f>
        <v>5920</v>
      </c>
      <c r="L38" s="122">
        <f>+'[2]TANF TimeOutExp08'!C38</f>
        <v>1</v>
      </c>
      <c r="M38" s="87">
        <f>+'[2]TANF TimeOutExp08'!D38</f>
        <v>151</v>
      </c>
      <c r="N38" s="122"/>
      <c r="O38" s="86">
        <f>+'[2]TANF TimeOutExp08'!F38</f>
        <v>6526</v>
      </c>
      <c r="P38" s="122">
        <f>+'[2]TANF TimeOutExp08'!G38</f>
        <v>1</v>
      </c>
      <c r="Q38" s="87">
        <f>+'[2]TANF TimeOutExp08'!H38</f>
        <v>166</v>
      </c>
      <c r="R38" s="122"/>
      <c r="S38" s="86">
        <f>+'[2]TANF TimeOutExp08'!J38</f>
        <v>5786</v>
      </c>
      <c r="T38" s="122">
        <f>+'[2]TANF TimeOutExp08'!K38</f>
        <v>1</v>
      </c>
      <c r="U38" s="87">
        <f>+'[2]TANF TimeOutExp08'!L38</f>
        <v>147</v>
      </c>
      <c r="V38" s="122"/>
      <c r="W38" s="86">
        <f>+'[2]TANF TimeOutExp08'!N38</f>
        <v>6172</v>
      </c>
      <c r="X38" s="122">
        <f>+'[2]TANF TimeOutExp08'!O38</f>
        <v>1</v>
      </c>
      <c r="Y38" s="87">
        <f>+'[2]TANF TimeOutExp08'!P38</f>
        <v>157</v>
      </c>
      <c r="Z38" s="122"/>
      <c r="AA38" s="86">
        <f>+'[2]TANF TimeOutExp08'!R38</f>
        <v>6480</v>
      </c>
      <c r="AB38" s="122">
        <f>+'[2]TANF TimeOutExp08'!S38</f>
        <v>1</v>
      </c>
      <c r="AC38" s="87">
        <f>+'[2]TANF TimeOutExp08'!T38</f>
        <v>165</v>
      </c>
      <c r="AD38" s="122"/>
      <c r="AE38" s="86">
        <f>+'[2]TANF TimeOutExp08'!V38</f>
        <v>6548</v>
      </c>
      <c r="AF38" s="122">
        <f>+'[2]TANF TimeOutExp08'!W38</f>
        <v>1</v>
      </c>
      <c r="AG38" s="87">
        <f>+'[2]TANF TimeOutExp08'!X38</f>
        <v>167</v>
      </c>
      <c r="AH38" s="122"/>
      <c r="AI38" s="86">
        <f>+'[2]TANF TimeOutExp08'!Z38</f>
        <v>6028</v>
      </c>
      <c r="AJ38" s="122">
        <f>+'[2]TANF TimeOutExp08'!AA38</f>
        <v>1</v>
      </c>
      <c r="AK38" s="87">
        <f>+'[2]TANF TimeOutExp08'!AB38</f>
        <v>154</v>
      </c>
      <c r="AL38" s="122"/>
      <c r="AM38" s="86">
        <f>+'[2]TANF TimeOutExp08'!AD38</f>
        <v>5397</v>
      </c>
      <c r="AN38" s="122">
        <f>+'[2]TANF TimeOutExp08'!AE38</f>
        <v>1</v>
      </c>
      <c r="AO38" s="87">
        <f>+'[2]TANF TimeOutExp08'!AF38</f>
        <v>138</v>
      </c>
      <c r="AP38" s="122"/>
      <c r="AQ38" s="86">
        <f>+'[2]TANF TimeOutExp08'!AH38</f>
        <v>5420</v>
      </c>
      <c r="AR38" s="122">
        <f>+'[2]TANF TimeOutExp08'!AI38</f>
        <v>0</v>
      </c>
      <c r="AS38" s="87">
        <f>+'[2]TANF TimeOutExp08'!AJ38</f>
        <v>139</v>
      </c>
      <c r="AT38" s="122"/>
      <c r="AU38" s="86">
        <f>+'[2]TANF TimeOutExp08'!AL38</f>
        <v>5499</v>
      </c>
      <c r="AV38" s="122">
        <f>+'[2]TANF TimeOutExp08'!AM38</f>
        <v>0</v>
      </c>
      <c r="AW38" s="87">
        <f>+'[2]TANF TimeOutExp08'!AN38</f>
        <v>141</v>
      </c>
      <c r="AX38" s="122"/>
      <c r="AY38" s="86">
        <f>+'[2]TANF TimeOutExp08'!AP38</f>
        <v>3655</v>
      </c>
      <c r="AZ38" s="122">
        <f>+'[2]TANF TimeOutExp08'!AQ38</f>
        <v>0</v>
      </c>
      <c r="BA38" s="87">
        <f>+'[2]TANF TimeOutExp08'!AR38</f>
        <v>94</v>
      </c>
      <c r="BB38" s="123"/>
      <c r="BC38" s="86">
        <f>+'[2]TANF TimeOutExp08'!AT38</f>
        <v>4326</v>
      </c>
      <c r="BD38" s="122">
        <f>+'[2]TANF TimeOutExp08'!AU38</f>
        <v>0</v>
      </c>
      <c r="BE38" s="87">
        <f>+'[2]TANF TimeOutExp08'!AV38</f>
        <v>111</v>
      </c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</row>
    <row r="39" spans="1:95" ht="13.5">
      <c r="A39" s="34" t="s">
        <v>112</v>
      </c>
      <c r="C39" s="86">
        <f t="shared" si="1"/>
        <v>7630612</v>
      </c>
      <c r="D39" s="122">
        <f t="shared" si="2"/>
        <v>699</v>
      </c>
      <c r="E39" s="87">
        <f t="shared" si="2"/>
        <v>194960</v>
      </c>
      <c r="F39" s="124">
        <f t="shared" si="3"/>
        <v>7826271</v>
      </c>
      <c r="G39" s="122"/>
      <c r="H39" s="86">
        <v>686</v>
      </c>
      <c r="I39" s="87">
        <f aca="true" t="shared" si="4" ref="I39:I64">D39-H39</f>
        <v>13</v>
      </c>
      <c r="J39" s="122"/>
      <c r="K39" s="86">
        <f>+'[2]TANF TimeOutExp08'!B39</f>
        <v>625014</v>
      </c>
      <c r="L39" s="122">
        <f>+'[2]TANF TimeOutExp08'!C39</f>
        <v>57</v>
      </c>
      <c r="M39" s="87">
        <f>+'[2]TANF TimeOutExp08'!D39</f>
        <v>15969</v>
      </c>
      <c r="N39" s="122"/>
      <c r="O39" s="86">
        <f>+'[2]TANF TimeOutExp08'!F39</f>
        <v>636231</v>
      </c>
      <c r="P39" s="122">
        <f>+'[2]TANF TimeOutExp08'!G39</f>
        <v>58</v>
      </c>
      <c r="Q39" s="87">
        <f>+'[2]TANF TimeOutExp08'!H39</f>
        <v>16256</v>
      </c>
      <c r="R39" s="122"/>
      <c r="S39" s="86">
        <f>+'[2]TANF TimeOutExp08'!J39</f>
        <v>622743</v>
      </c>
      <c r="T39" s="122">
        <f>+'[2]TANF TimeOutExp08'!K39</f>
        <v>56</v>
      </c>
      <c r="U39" s="87">
        <f>+'[2]TANF TimeOutExp08'!L39</f>
        <v>15912</v>
      </c>
      <c r="V39" s="122"/>
      <c r="W39" s="86">
        <f>+'[2]TANF TimeOutExp08'!N39</f>
        <v>628735</v>
      </c>
      <c r="X39" s="122">
        <f>+'[2]TANF TimeOutExp08'!O39</f>
        <v>57</v>
      </c>
      <c r="Y39" s="87">
        <f>+'[2]TANF TimeOutExp08'!P39</f>
        <v>16065</v>
      </c>
      <c r="Z39" s="122"/>
      <c r="AA39" s="86">
        <f>+'[2]TANF TimeOutExp08'!R39</f>
        <v>621081</v>
      </c>
      <c r="AB39" s="122">
        <f>+'[2]TANF TimeOutExp08'!S39</f>
        <v>57</v>
      </c>
      <c r="AC39" s="87">
        <f>+'[2]TANF TimeOutExp08'!T39</f>
        <v>15868</v>
      </c>
      <c r="AD39" s="122"/>
      <c r="AE39" s="86">
        <f>+'[2]TANF TimeOutExp08'!V39</f>
        <v>628550</v>
      </c>
      <c r="AF39" s="122">
        <f>+'[2]TANF TimeOutExp08'!W39</f>
        <v>58</v>
      </c>
      <c r="AG39" s="87">
        <f>+'[2]TANF TimeOutExp08'!X39</f>
        <v>16059</v>
      </c>
      <c r="AH39" s="122"/>
      <c r="AI39" s="86">
        <f>+'[2]TANF TimeOutExp08'!Z39</f>
        <v>626642</v>
      </c>
      <c r="AJ39" s="122">
        <f>+'[2]TANF TimeOutExp08'!AA39</f>
        <v>58</v>
      </c>
      <c r="AK39" s="87">
        <f>+'[2]TANF TimeOutExp08'!AB39</f>
        <v>16010</v>
      </c>
      <c r="AL39" s="122"/>
      <c r="AM39" s="86">
        <f>+'[2]TANF TimeOutExp08'!AD39</f>
        <v>643859</v>
      </c>
      <c r="AN39" s="122">
        <f>+'[2]TANF TimeOutExp08'!AE39</f>
        <v>59</v>
      </c>
      <c r="AO39" s="87">
        <f>+'[2]TANF TimeOutExp08'!AF39</f>
        <v>16451</v>
      </c>
      <c r="AP39" s="122"/>
      <c r="AQ39" s="86">
        <f>+'[2]TANF TimeOutExp08'!AH39</f>
        <v>648370</v>
      </c>
      <c r="AR39" s="122">
        <f>+'[2]TANF TimeOutExp08'!AI39</f>
        <v>60</v>
      </c>
      <c r="AS39" s="87">
        <f>+'[2]TANF TimeOutExp08'!AJ39</f>
        <v>16565</v>
      </c>
      <c r="AT39" s="122"/>
      <c r="AU39" s="86">
        <f>+'[2]TANF TimeOutExp08'!AL39</f>
        <v>644198</v>
      </c>
      <c r="AV39" s="122">
        <f>+'[2]TANF TimeOutExp08'!AM39</f>
        <v>59</v>
      </c>
      <c r="AW39" s="87">
        <f>+'[2]TANF TimeOutExp08'!AN39</f>
        <v>16459</v>
      </c>
      <c r="AX39" s="122"/>
      <c r="AY39" s="86">
        <f>+'[2]TANF TimeOutExp08'!AP39</f>
        <v>654826</v>
      </c>
      <c r="AZ39" s="122">
        <f>+'[2]TANF TimeOutExp08'!AQ39</f>
        <v>60</v>
      </c>
      <c r="BA39" s="87">
        <f>+'[2]TANF TimeOutExp08'!AR39</f>
        <v>16730</v>
      </c>
      <c r="BB39" s="123"/>
      <c r="BC39" s="86">
        <f>+'[2]TANF TimeOutExp08'!AT39</f>
        <v>650363</v>
      </c>
      <c r="BD39" s="122">
        <f>+'[2]TANF TimeOutExp08'!AU39</f>
        <v>60</v>
      </c>
      <c r="BE39" s="87">
        <f>+'[2]TANF TimeOutExp08'!AV39</f>
        <v>16616</v>
      </c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CL39" s="95"/>
      <c r="CM39" s="95"/>
      <c r="CN39" s="95"/>
      <c r="CO39" s="95"/>
      <c r="CP39" s="95"/>
      <c r="CQ39" s="95"/>
    </row>
    <row r="40" spans="1:95" ht="13.5">
      <c r="A40" s="34" t="s">
        <v>113</v>
      </c>
      <c r="C40" s="86">
        <f t="shared" si="1"/>
        <v>11501105</v>
      </c>
      <c r="D40" s="122">
        <f aca="true" t="shared" si="5" ref="D40:E64">L40+P40+T40+X40+AB40+AF40+AJ40+AN40+AR40+AV40+AZ40+BD40</f>
        <v>1077</v>
      </c>
      <c r="E40" s="87">
        <f t="shared" si="5"/>
        <v>293819</v>
      </c>
      <c r="F40" s="124">
        <f t="shared" si="3"/>
        <v>11796001</v>
      </c>
      <c r="G40" s="122"/>
      <c r="H40" s="86">
        <v>937</v>
      </c>
      <c r="I40" s="87">
        <f t="shared" si="4"/>
        <v>140</v>
      </c>
      <c r="J40" s="122"/>
      <c r="K40" s="86">
        <f>+'[2]TANF TimeOutExp08'!B40</f>
        <v>983202</v>
      </c>
      <c r="L40" s="122">
        <f>+'[2]TANF TimeOutExp08'!C40</f>
        <v>88</v>
      </c>
      <c r="M40" s="87">
        <f>+'[2]TANF TimeOutExp08'!D40</f>
        <v>25123</v>
      </c>
      <c r="N40" s="122"/>
      <c r="O40" s="86">
        <f>+'[2]TANF TimeOutExp08'!F40</f>
        <v>998345</v>
      </c>
      <c r="P40" s="122">
        <f>+'[2]TANF TimeOutExp08'!G40</f>
        <v>91</v>
      </c>
      <c r="Q40" s="87">
        <f>+'[2]TANF TimeOutExp08'!H40</f>
        <v>25507</v>
      </c>
      <c r="R40" s="122"/>
      <c r="S40" s="86">
        <f>+'[2]TANF TimeOutExp08'!J40</f>
        <v>970222</v>
      </c>
      <c r="T40" s="122">
        <f>+'[2]TANF TimeOutExp08'!K40</f>
        <v>90</v>
      </c>
      <c r="U40" s="87">
        <f>+'[2]TANF TimeOutExp08'!L40</f>
        <v>24787</v>
      </c>
      <c r="V40" s="122"/>
      <c r="W40" s="86">
        <f>+'[2]TANF TimeOutExp08'!N40</f>
        <v>995041</v>
      </c>
      <c r="X40" s="122">
        <f>+'[2]TANF TimeOutExp08'!O40</f>
        <v>92</v>
      </c>
      <c r="Y40" s="87">
        <f>+'[2]TANF TimeOutExp08'!P40</f>
        <v>25421</v>
      </c>
      <c r="Z40" s="122"/>
      <c r="AA40" s="86">
        <f>+'[2]TANF TimeOutExp08'!R40</f>
        <v>991134</v>
      </c>
      <c r="AB40" s="122">
        <f>+'[2]TANF TimeOutExp08'!S40</f>
        <v>92</v>
      </c>
      <c r="AC40" s="87">
        <f>+'[2]TANF TimeOutExp08'!T40</f>
        <v>25321</v>
      </c>
      <c r="AD40" s="122"/>
      <c r="AE40" s="86">
        <f>+'[2]TANF TimeOutExp08'!V40</f>
        <v>979548</v>
      </c>
      <c r="AF40" s="122">
        <f>+'[2]TANF TimeOutExp08'!W40</f>
        <v>91</v>
      </c>
      <c r="AG40" s="87">
        <f>+'[2]TANF TimeOutExp08'!X40</f>
        <v>25025</v>
      </c>
      <c r="AH40" s="122"/>
      <c r="AI40" s="86">
        <f>+'[2]TANF TimeOutExp08'!Z40</f>
        <v>949869</v>
      </c>
      <c r="AJ40" s="122">
        <f>+'[2]TANF TimeOutExp08'!AA40</f>
        <v>90</v>
      </c>
      <c r="AK40" s="87">
        <f>+'[2]TANF TimeOutExp08'!AB40</f>
        <v>24266</v>
      </c>
      <c r="AL40" s="122"/>
      <c r="AM40" s="86">
        <f>+'[2]TANF TimeOutExp08'!AD40</f>
        <v>914298</v>
      </c>
      <c r="AN40" s="122">
        <f>+'[2]TANF TimeOutExp08'!AE40</f>
        <v>89</v>
      </c>
      <c r="AO40" s="87">
        <f>+'[2]TANF TimeOutExp08'!AF40</f>
        <v>23354</v>
      </c>
      <c r="AP40" s="122"/>
      <c r="AQ40" s="86">
        <f>+'[2]TANF TimeOutExp08'!AH40</f>
        <v>935147</v>
      </c>
      <c r="AR40" s="122">
        <f>+'[2]TANF TimeOutExp08'!AI40</f>
        <v>89</v>
      </c>
      <c r="AS40" s="87">
        <f>+'[2]TANF TimeOutExp08'!AJ40</f>
        <v>23888</v>
      </c>
      <c r="AT40" s="122"/>
      <c r="AU40" s="86">
        <f>+'[2]TANF TimeOutExp08'!AL40</f>
        <v>894737</v>
      </c>
      <c r="AV40" s="122">
        <f>+'[2]TANF TimeOutExp08'!AM40</f>
        <v>88</v>
      </c>
      <c r="AW40" s="87">
        <f>+'[2]TANF TimeOutExp08'!AN40</f>
        <v>22854</v>
      </c>
      <c r="AX40" s="122"/>
      <c r="AY40" s="86">
        <f>+'[2]TANF TimeOutExp08'!AP40</f>
        <v>957611</v>
      </c>
      <c r="AZ40" s="122">
        <f>+'[2]TANF TimeOutExp08'!AQ40</f>
        <v>88</v>
      </c>
      <c r="BA40" s="87">
        <f>+'[2]TANF TimeOutExp08'!AR40</f>
        <v>24466</v>
      </c>
      <c r="BB40" s="123"/>
      <c r="BC40" s="86">
        <f>+'[2]TANF TimeOutExp08'!AT40</f>
        <v>931951</v>
      </c>
      <c r="BD40" s="122">
        <f>+'[2]TANF TimeOutExp08'!AU40</f>
        <v>89</v>
      </c>
      <c r="BE40" s="87">
        <f>+'[2]TANF TimeOutExp08'!AV40</f>
        <v>23807</v>
      </c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</row>
    <row r="41" spans="1:95" ht="13.5">
      <c r="A41" s="34" t="s">
        <v>114</v>
      </c>
      <c r="C41" s="86">
        <f t="shared" si="1"/>
        <v>228450</v>
      </c>
      <c r="D41" s="122">
        <f t="shared" si="5"/>
        <v>-64</v>
      </c>
      <c r="E41" s="87">
        <f t="shared" si="5"/>
        <v>5828</v>
      </c>
      <c r="F41" s="124">
        <f t="shared" si="3"/>
        <v>234214</v>
      </c>
      <c r="G41" s="122"/>
      <c r="H41" s="86">
        <v>23</v>
      </c>
      <c r="I41" s="87">
        <f t="shared" si="4"/>
        <v>-87</v>
      </c>
      <c r="J41" s="122"/>
      <c r="K41" s="86">
        <f>+'[2]TANF TimeOutExp08'!B41</f>
        <v>20903</v>
      </c>
      <c r="L41" s="122">
        <f>+'[2]TANF TimeOutExp08'!C41</f>
        <v>2</v>
      </c>
      <c r="M41" s="87">
        <f>+'[2]TANF TimeOutExp08'!D41</f>
        <v>534</v>
      </c>
      <c r="N41" s="122"/>
      <c r="O41" s="86">
        <f>+'[2]TANF TimeOutExp08'!F41</f>
        <v>21275</v>
      </c>
      <c r="P41" s="122">
        <f>+'[2]TANF TimeOutExp08'!G41</f>
        <v>2</v>
      </c>
      <c r="Q41" s="87">
        <f>+'[2]TANF TimeOutExp08'!H41</f>
        <v>543</v>
      </c>
      <c r="R41" s="122"/>
      <c r="S41" s="86">
        <f>+'[2]TANF TimeOutExp08'!J41</f>
        <v>19874</v>
      </c>
      <c r="T41" s="122">
        <f>+'[2]TANF TimeOutExp08'!K41</f>
        <v>2</v>
      </c>
      <c r="U41" s="87">
        <f>+'[2]TANF TimeOutExp08'!L41</f>
        <v>508</v>
      </c>
      <c r="V41" s="122"/>
      <c r="W41" s="86">
        <f>+'[2]TANF TimeOutExp08'!N41</f>
        <v>20072</v>
      </c>
      <c r="X41" s="122">
        <f>+'[2]TANF TimeOutExp08'!O41</f>
        <v>2</v>
      </c>
      <c r="Y41" s="87">
        <f>+'[2]TANF TimeOutExp08'!P41</f>
        <v>513</v>
      </c>
      <c r="Z41" s="122"/>
      <c r="AA41" s="86">
        <f>+'[2]TANF TimeOutExp08'!R41</f>
        <v>19624</v>
      </c>
      <c r="AB41" s="122">
        <f>+'[2]TANF TimeOutExp08'!S41</f>
        <v>2</v>
      </c>
      <c r="AC41" s="87">
        <f>+'[2]TANF TimeOutExp08'!T41</f>
        <v>501</v>
      </c>
      <c r="AD41" s="122"/>
      <c r="AE41" s="86">
        <f>+'[2]TANF TimeOutExp08'!V41</f>
        <v>19392</v>
      </c>
      <c r="AF41" s="122">
        <f>+'[2]TANF TimeOutExp08'!W41</f>
        <v>2</v>
      </c>
      <c r="AG41" s="87">
        <f>+'[2]TANF TimeOutExp08'!X41</f>
        <v>495</v>
      </c>
      <c r="AH41" s="122"/>
      <c r="AI41" s="86">
        <f>+'[2]TANF TimeOutExp08'!Z41</f>
        <v>20093</v>
      </c>
      <c r="AJ41" s="122">
        <f>+'[2]TANF TimeOutExp08'!AA41</f>
        <v>2</v>
      </c>
      <c r="AK41" s="87">
        <f>+'[2]TANF TimeOutExp08'!AB41</f>
        <v>513</v>
      </c>
      <c r="AL41" s="122"/>
      <c r="AM41" s="86">
        <f>+'[2]TANF TimeOutExp08'!AD41</f>
        <v>19668</v>
      </c>
      <c r="AN41" s="122">
        <f>+'[2]TANF TimeOutExp08'!AE41</f>
        <v>-86</v>
      </c>
      <c r="AO41" s="87">
        <f>+'[2]TANF TimeOutExp08'!AF41</f>
        <v>497</v>
      </c>
      <c r="AP41" s="122"/>
      <c r="AQ41" s="86">
        <f>+'[2]TANF TimeOutExp08'!AH41</f>
        <v>16441</v>
      </c>
      <c r="AR41" s="122">
        <f>+'[2]TANF TimeOutExp08'!AI41</f>
        <v>2</v>
      </c>
      <c r="AS41" s="87">
        <f>+'[2]TANF TimeOutExp08'!AJ41</f>
        <v>419</v>
      </c>
      <c r="AT41" s="122"/>
      <c r="AU41" s="86">
        <f>+'[2]TANF TimeOutExp08'!AL41</f>
        <v>17096</v>
      </c>
      <c r="AV41" s="122">
        <f>+'[2]TANF TimeOutExp08'!AM41</f>
        <v>2</v>
      </c>
      <c r="AW41" s="87">
        <f>+'[2]TANF TimeOutExp08'!AN41</f>
        <v>436</v>
      </c>
      <c r="AX41" s="122"/>
      <c r="AY41" s="86">
        <f>+'[2]TANF TimeOutExp08'!AP41</f>
        <v>16664</v>
      </c>
      <c r="AZ41" s="122">
        <f>+'[2]TANF TimeOutExp08'!AQ41</f>
        <v>2</v>
      </c>
      <c r="BA41" s="87">
        <f>+'[2]TANF TimeOutExp08'!AR41</f>
        <v>426</v>
      </c>
      <c r="BB41" s="123"/>
      <c r="BC41" s="86">
        <f>+'[2]TANF TimeOutExp08'!AT41</f>
        <v>17348</v>
      </c>
      <c r="BD41" s="122">
        <f>+'[2]TANF TimeOutExp08'!AU41</f>
        <v>2</v>
      </c>
      <c r="BE41" s="87">
        <f>+'[2]TANF TimeOutExp08'!AV41</f>
        <v>443</v>
      </c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  <c r="CL41" s="95"/>
      <c r="CM41" s="95"/>
      <c r="CN41" s="95"/>
      <c r="CO41" s="95"/>
      <c r="CP41" s="95"/>
      <c r="CQ41" s="95"/>
    </row>
    <row r="42" spans="1:95" ht="13.5">
      <c r="A42" s="34" t="s">
        <v>115</v>
      </c>
      <c r="C42" s="86">
        <f t="shared" si="1"/>
        <v>22248957</v>
      </c>
      <c r="D42" s="122">
        <f t="shared" si="5"/>
        <v>2101</v>
      </c>
      <c r="E42" s="87">
        <f t="shared" si="5"/>
        <v>568384</v>
      </c>
      <c r="F42" s="124">
        <f t="shared" si="3"/>
        <v>22819442</v>
      </c>
      <c r="G42" s="122"/>
      <c r="H42" s="86">
        <v>1918</v>
      </c>
      <c r="I42" s="87">
        <f t="shared" si="4"/>
        <v>183</v>
      </c>
      <c r="J42" s="122"/>
      <c r="K42" s="86">
        <f>+'[2]TANF TimeOutExp08'!B42</f>
        <v>1817478</v>
      </c>
      <c r="L42" s="122">
        <f>+'[2]TANF TimeOutExp08'!C42</f>
        <v>171</v>
      </c>
      <c r="M42" s="87">
        <f>+'[2]TANF TimeOutExp08'!D42</f>
        <v>46431</v>
      </c>
      <c r="N42" s="122"/>
      <c r="O42" s="86">
        <f>+'[2]TANF TimeOutExp08'!F42</f>
        <v>1837686</v>
      </c>
      <c r="P42" s="122">
        <f>+'[2]TANF TimeOutExp08'!G42</f>
        <v>172</v>
      </c>
      <c r="Q42" s="87">
        <f>+'[2]TANF TimeOutExp08'!H42</f>
        <v>46948</v>
      </c>
      <c r="R42" s="122"/>
      <c r="S42" s="86">
        <f>+'[2]TANF TimeOutExp08'!J42</f>
        <v>1836418</v>
      </c>
      <c r="T42" s="122">
        <f>+'[2]TANF TimeOutExp08'!K42</f>
        <v>172</v>
      </c>
      <c r="U42" s="87">
        <f>+'[2]TANF TimeOutExp08'!L42</f>
        <v>46916</v>
      </c>
      <c r="V42" s="122"/>
      <c r="W42" s="86">
        <f>+'[2]TANF TimeOutExp08'!N42</f>
        <v>1848930</v>
      </c>
      <c r="X42" s="122">
        <f>+'[2]TANF TimeOutExp08'!O42</f>
        <v>174</v>
      </c>
      <c r="Y42" s="87">
        <f>+'[2]TANF TimeOutExp08'!P42</f>
        <v>47234</v>
      </c>
      <c r="Z42" s="122"/>
      <c r="AA42" s="86">
        <f>+'[2]TANF TimeOutExp08'!R42</f>
        <v>1863612</v>
      </c>
      <c r="AB42" s="122">
        <f>+'[2]TANF TimeOutExp08'!S42</f>
        <v>175</v>
      </c>
      <c r="AC42" s="87">
        <f>+'[2]TANF TimeOutExp08'!T42</f>
        <v>47611</v>
      </c>
      <c r="AD42" s="122"/>
      <c r="AE42" s="86">
        <f>+'[2]TANF TimeOutExp08'!V42</f>
        <v>1871642</v>
      </c>
      <c r="AF42" s="122">
        <f>+'[2]TANF TimeOutExp08'!W42</f>
        <v>177</v>
      </c>
      <c r="AG42" s="87">
        <f>+'[2]TANF TimeOutExp08'!X42</f>
        <v>47813</v>
      </c>
      <c r="AH42" s="122"/>
      <c r="AI42" s="86">
        <f>+'[2]TANF TimeOutExp08'!Z42</f>
        <v>1853907</v>
      </c>
      <c r="AJ42" s="122">
        <f>+'[2]TANF TimeOutExp08'!AA42</f>
        <v>174</v>
      </c>
      <c r="AK42" s="87">
        <f>+'[2]TANF TimeOutExp08'!AB42</f>
        <v>47361</v>
      </c>
      <c r="AL42" s="122"/>
      <c r="AM42" s="86">
        <f>+'[2]TANF TimeOutExp08'!AD42</f>
        <v>1836508</v>
      </c>
      <c r="AN42" s="122">
        <f>+'[2]TANF TimeOutExp08'!AE42</f>
        <v>177</v>
      </c>
      <c r="AO42" s="87">
        <f>+'[2]TANF TimeOutExp08'!AF42</f>
        <v>46913</v>
      </c>
      <c r="AP42" s="122"/>
      <c r="AQ42" s="86">
        <f>+'[2]TANF TimeOutExp08'!AH42</f>
        <v>1847435</v>
      </c>
      <c r="AR42" s="122">
        <f>+'[2]TANF TimeOutExp08'!AI42</f>
        <v>176</v>
      </c>
      <c r="AS42" s="87">
        <f>+'[2]TANF TimeOutExp08'!AJ42</f>
        <v>47194</v>
      </c>
      <c r="AT42" s="122"/>
      <c r="AU42" s="86">
        <f>+'[2]TANF TimeOutExp08'!AL42</f>
        <v>1869946</v>
      </c>
      <c r="AV42" s="122">
        <f>+'[2]TANF TimeOutExp08'!AM42</f>
        <v>177</v>
      </c>
      <c r="AW42" s="87">
        <f>+'[2]TANF TimeOutExp08'!AN42</f>
        <v>47770</v>
      </c>
      <c r="AX42" s="122"/>
      <c r="AY42" s="86">
        <f>+'[2]TANF TimeOutExp08'!AP42</f>
        <v>1873898</v>
      </c>
      <c r="AZ42" s="122">
        <f>+'[2]TANF TimeOutExp08'!AQ42</f>
        <v>177</v>
      </c>
      <c r="BA42" s="87">
        <f>+'[2]TANF TimeOutExp08'!AR42</f>
        <v>47872</v>
      </c>
      <c r="BB42" s="123"/>
      <c r="BC42" s="86">
        <f>+'[2]TANF TimeOutExp08'!AT42</f>
        <v>1891497</v>
      </c>
      <c r="BD42" s="122">
        <f>+'[2]TANF TimeOutExp08'!AU42</f>
        <v>179</v>
      </c>
      <c r="BE42" s="87">
        <f>+'[2]TANF TimeOutExp08'!AV42</f>
        <v>48321</v>
      </c>
      <c r="BF42" s="95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95"/>
      <c r="CI42" s="95"/>
      <c r="CJ42" s="95"/>
      <c r="CK42" s="95"/>
      <c r="CL42" s="95"/>
      <c r="CM42" s="95"/>
      <c r="CN42" s="95"/>
      <c r="CO42" s="95"/>
      <c r="CP42" s="95"/>
      <c r="CQ42" s="95"/>
    </row>
    <row r="43" spans="1:95" ht="13.5">
      <c r="A43" s="34" t="s">
        <v>116</v>
      </c>
      <c r="C43" s="86">
        <f t="shared" si="1"/>
        <v>12064049</v>
      </c>
      <c r="D43" s="122">
        <f t="shared" si="5"/>
        <v>1062</v>
      </c>
      <c r="E43" s="87">
        <f t="shared" si="5"/>
        <v>308270</v>
      </c>
      <c r="F43" s="124">
        <f t="shared" si="3"/>
        <v>12373381</v>
      </c>
      <c r="G43" s="122"/>
      <c r="H43" s="86">
        <v>1031</v>
      </c>
      <c r="I43" s="87">
        <f t="shared" si="4"/>
        <v>31</v>
      </c>
      <c r="J43" s="122"/>
      <c r="K43" s="86">
        <f>+'[2]TANF TimeOutExp08'!B43</f>
        <v>963892</v>
      </c>
      <c r="L43" s="122">
        <f>+'[2]TANF TimeOutExp08'!C43</f>
        <v>86</v>
      </c>
      <c r="M43" s="87">
        <f>+'[2]TANF TimeOutExp08'!D43</f>
        <v>24629</v>
      </c>
      <c r="N43" s="122"/>
      <c r="O43" s="86">
        <f>+'[2]TANF TimeOutExp08'!F43</f>
        <v>972543</v>
      </c>
      <c r="P43" s="122">
        <f>+'[2]TANF TimeOutExp08'!G43</f>
        <v>85</v>
      </c>
      <c r="Q43" s="87">
        <f>+'[2]TANF TimeOutExp08'!H43</f>
        <v>24852</v>
      </c>
      <c r="R43" s="122"/>
      <c r="S43" s="86">
        <f>+'[2]TANF TimeOutExp08'!J43</f>
        <v>994528</v>
      </c>
      <c r="T43" s="122">
        <f>+'[2]TANF TimeOutExp08'!K43</f>
        <v>86</v>
      </c>
      <c r="U43" s="87">
        <f>+'[2]TANF TimeOutExp08'!L43</f>
        <v>25415</v>
      </c>
      <c r="V43" s="122"/>
      <c r="W43" s="86">
        <f>+'[2]TANF TimeOutExp08'!N43</f>
        <v>1018811</v>
      </c>
      <c r="X43" s="122">
        <f>+'[2]TANF TimeOutExp08'!O43</f>
        <v>88</v>
      </c>
      <c r="Y43" s="87">
        <f>+'[2]TANF TimeOutExp08'!P43</f>
        <v>26035</v>
      </c>
      <c r="Z43" s="122"/>
      <c r="AA43" s="86">
        <f>+'[2]TANF TimeOutExp08'!R43</f>
        <v>971258</v>
      </c>
      <c r="AB43" s="122">
        <f>+'[2]TANF TimeOutExp08'!S43</f>
        <v>87</v>
      </c>
      <c r="AC43" s="87">
        <f>+'[2]TANF TimeOutExp08'!T43</f>
        <v>24817</v>
      </c>
      <c r="AD43" s="122"/>
      <c r="AE43" s="86">
        <f>+'[2]TANF TimeOutExp08'!V43</f>
        <v>974971</v>
      </c>
      <c r="AF43" s="122">
        <f>+'[2]TANF TimeOutExp08'!W43</f>
        <v>87</v>
      </c>
      <c r="AG43" s="87">
        <f>+'[2]TANF TimeOutExp08'!X43</f>
        <v>24912</v>
      </c>
      <c r="AH43" s="122"/>
      <c r="AI43" s="86">
        <f>+'[2]TANF TimeOutExp08'!Z43</f>
        <v>1009798</v>
      </c>
      <c r="AJ43" s="122">
        <f>+'[2]TANF TimeOutExp08'!AA43</f>
        <v>88</v>
      </c>
      <c r="AK43" s="87">
        <f>+'[2]TANF TimeOutExp08'!AB43</f>
        <v>25804</v>
      </c>
      <c r="AL43" s="122"/>
      <c r="AM43" s="86">
        <f>+'[2]TANF TimeOutExp08'!AD43</f>
        <v>987149</v>
      </c>
      <c r="AN43" s="122">
        <f>+'[2]TANF TimeOutExp08'!AE43</f>
        <v>89</v>
      </c>
      <c r="AO43" s="87">
        <f>+'[2]TANF TimeOutExp08'!AF43</f>
        <v>25222</v>
      </c>
      <c r="AP43" s="122"/>
      <c r="AQ43" s="86">
        <f>+'[2]TANF TimeOutExp08'!AH43</f>
        <v>989973</v>
      </c>
      <c r="AR43" s="122">
        <f>+'[2]TANF TimeOutExp08'!AI43</f>
        <v>89</v>
      </c>
      <c r="AS43" s="87">
        <f>+'[2]TANF TimeOutExp08'!AJ43</f>
        <v>25294</v>
      </c>
      <c r="AT43" s="122"/>
      <c r="AU43" s="86">
        <f>+'[2]TANF TimeOutExp08'!AL43</f>
        <v>1036652</v>
      </c>
      <c r="AV43" s="122">
        <f>+'[2]TANF TimeOutExp08'!AM43</f>
        <v>91</v>
      </c>
      <c r="AW43" s="87">
        <f>+'[2]TANF TimeOutExp08'!AN43</f>
        <v>26490</v>
      </c>
      <c r="AX43" s="122"/>
      <c r="AY43" s="86">
        <f>+'[2]TANF TimeOutExp08'!AP43</f>
        <v>1015810</v>
      </c>
      <c r="AZ43" s="122">
        <f>+'[2]TANF TimeOutExp08'!AQ43</f>
        <v>91</v>
      </c>
      <c r="BA43" s="87">
        <f>+'[2]TANF TimeOutExp08'!AR43</f>
        <v>25955</v>
      </c>
      <c r="BB43" s="123"/>
      <c r="BC43" s="86">
        <f>+'[2]TANF TimeOutExp08'!AT43</f>
        <v>1128664</v>
      </c>
      <c r="BD43" s="122">
        <f>+'[2]TANF TimeOutExp08'!AU43</f>
        <v>95</v>
      </c>
      <c r="BE43" s="87">
        <f>+'[2]TANF TimeOutExp08'!AV43</f>
        <v>28845</v>
      </c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</row>
    <row r="44" spans="1:95" ht="13.5">
      <c r="A44" s="34" t="s">
        <v>117</v>
      </c>
      <c r="C44" s="86">
        <f t="shared" si="1"/>
        <v>2911732</v>
      </c>
      <c r="D44" s="122">
        <f t="shared" si="5"/>
        <v>250</v>
      </c>
      <c r="E44" s="87">
        <f t="shared" si="5"/>
        <v>74411</v>
      </c>
      <c r="F44" s="124">
        <f t="shared" si="3"/>
        <v>2986393</v>
      </c>
      <c r="G44" s="122"/>
      <c r="H44" s="86">
        <v>234</v>
      </c>
      <c r="I44" s="87">
        <f t="shared" si="4"/>
        <v>16</v>
      </c>
      <c r="J44" s="122"/>
      <c r="K44" s="86">
        <f>+'[2]TANF TimeOutExp08'!B44</f>
        <v>216124</v>
      </c>
      <c r="L44" s="122">
        <f>+'[2]TANF TimeOutExp08'!C44</f>
        <v>19</v>
      </c>
      <c r="M44" s="87">
        <f>+'[2]TANF TimeOutExp08'!D44</f>
        <v>5523</v>
      </c>
      <c r="N44" s="122"/>
      <c r="O44" s="86">
        <f>+'[2]TANF TimeOutExp08'!F44</f>
        <v>231421</v>
      </c>
      <c r="P44" s="122">
        <f>+'[2]TANF TimeOutExp08'!G44</f>
        <v>19</v>
      </c>
      <c r="Q44" s="87">
        <f>+'[2]TANF TimeOutExp08'!H44</f>
        <v>5915</v>
      </c>
      <c r="R44" s="122"/>
      <c r="S44" s="86">
        <f>+'[2]TANF TimeOutExp08'!J44</f>
        <v>211985</v>
      </c>
      <c r="T44" s="122">
        <f>+'[2]TANF TimeOutExp08'!K44</f>
        <v>19</v>
      </c>
      <c r="U44" s="87">
        <f>+'[2]TANF TimeOutExp08'!L44</f>
        <v>5417</v>
      </c>
      <c r="V44" s="122"/>
      <c r="W44" s="86">
        <f>+'[2]TANF TimeOutExp08'!N44</f>
        <v>228926</v>
      </c>
      <c r="X44" s="122">
        <f>+'[2]TANF TimeOutExp08'!O44</f>
        <v>20</v>
      </c>
      <c r="Y44" s="87">
        <f>+'[2]TANF TimeOutExp08'!P44</f>
        <v>5851</v>
      </c>
      <c r="Z44" s="122"/>
      <c r="AA44" s="86">
        <f>+'[2]TANF TimeOutExp08'!R44</f>
        <v>247521</v>
      </c>
      <c r="AB44" s="122">
        <f>+'[2]TANF TimeOutExp08'!S44</f>
        <v>20</v>
      </c>
      <c r="AC44" s="87">
        <f>+'[2]TANF TimeOutExp08'!T44</f>
        <v>6327</v>
      </c>
      <c r="AD44" s="122"/>
      <c r="AE44" s="86">
        <f>+'[2]TANF TimeOutExp08'!V44</f>
        <v>234393</v>
      </c>
      <c r="AF44" s="122">
        <f>+'[2]TANF TimeOutExp08'!W44</f>
        <v>22</v>
      </c>
      <c r="AG44" s="87">
        <f>+'[2]TANF TimeOutExp08'!X44</f>
        <v>5988</v>
      </c>
      <c r="AH44" s="122"/>
      <c r="AI44" s="86">
        <f>+'[2]TANF TimeOutExp08'!Z44</f>
        <v>239414</v>
      </c>
      <c r="AJ44" s="122">
        <f>+'[2]TANF TimeOutExp08'!AA44</f>
        <v>22</v>
      </c>
      <c r="AK44" s="87">
        <f>+'[2]TANF TimeOutExp08'!AB44</f>
        <v>6118</v>
      </c>
      <c r="AL44" s="122"/>
      <c r="AM44" s="86">
        <f>+'[2]TANF TimeOutExp08'!AD44</f>
        <v>278733</v>
      </c>
      <c r="AN44" s="122">
        <f>+'[2]TANF TimeOutExp08'!AE44</f>
        <v>22</v>
      </c>
      <c r="AO44" s="87">
        <f>+'[2]TANF TimeOutExp08'!AF44</f>
        <v>7124</v>
      </c>
      <c r="AP44" s="122"/>
      <c r="AQ44" s="86">
        <f>+'[2]TANF TimeOutExp08'!AH44</f>
        <v>243056</v>
      </c>
      <c r="AR44" s="122">
        <f>+'[2]TANF TimeOutExp08'!AI44</f>
        <v>22</v>
      </c>
      <c r="AS44" s="87">
        <f>+'[2]TANF TimeOutExp08'!AJ44</f>
        <v>6210</v>
      </c>
      <c r="AT44" s="122"/>
      <c r="AU44" s="86">
        <f>+'[2]TANF TimeOutExp08'!AL44</f>
        <v>244672</v>
      </c>
      <c r="AV44" s="122">
        <f>+'[2]TANF TimeOutExp08'!AM44</f>
        <v>21</v>
      </c>
      <c r="AW44" s="87">
        <f>+'[2]TANF TimeOutExp08'!AN44</f>
        <v>6252</v>
      </c>
      <c r="AX44" s="122"/>
      <c r="AY44" s="86">
        <f>+'[2]TANF TimeOutExp08'!AP44</f>
        <v>257054</v>
      </c>
      <c r="AZ44" s="122">
        <f>+'[2]TANF TimeOutExp08'!AQ44</f>
        <v>21</v>
      </c>
      <c r="BA44" s="87">
        <f>+'[2]TANF TimeOutExp08'!AR44</f>
        <v>6570</v>
      </c>
      <c r="BB44" s="123"/>
      <c r="BC44" s="86">
        <f>+'[2]TANF TimeOutExp08'!AT44</f>
        <v>278433</v>
      </c>
      <c r="BD44" s="122">
        <f>+'[2]TANF TimeOutExp08'!AU44</f>
        <v>23</v>
      </c>
      <c r="BE44" s="87">
        <f>+'[2]TANF TimeOutExp08'!AV44</f>
        <v>7116</v>
      </c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</row>
    <row r="45" spans="1:95" ht="13.5">
      <c r="A45" s="34" t="s">
        <v>118</v>
      </c>
      <c r="C45" s="86">
        <f t="shared" si="1"/>
        <v>2506812</v>
      </c>
      <c r="D45" s="122">
        <f t="shared" si="5"/>
        <v>244</v>
      </c>
      <c r="E45" s="87">
        <f t="shared" si="5"/>
        <v>64029</v>
      </c>
      <c r="F45" s="124">
        <f t="shared" si="3"/>
        <v>2571085</v>
      </c>
      <c r="G45" s="122"/>
      <c r="H45" s="86">
        <v>268</v>
      </c>
      <c r="I45" s="87">
        <f t="shared" si="4"/>
        <v>-24</v>
      </c>
      <c r="J45" s="122"/>
      <c r="K45" s="86">
        <f>+'[2]TANF TimeOutExp08'!B45</f>
        <v>216173</v>
      </c>
      <c r="L45" s="122">
        <f>+'[2]TANF TimeOutExp08'!C45</f>
        <v>20</v>
      </c>
      <c r="M45" s="87">
        <f>+'[2]TANF TimeOutExp08'!D45</f>
        <v>5522</v>
      </c>
      <c r="N45" s="122"/>
      <c r="O45" s="86">
        <f>+'[2]TANF TimeOutExp08'!F45</f>
        <v>217751</v>
      </c>
      <c r="P45" s="122">
        <f>+'[2]TANF TimeOutExp08'!G45</f>
        <v>21</v>
      </c>
      <c r="Q45" s="87">
        <f>+'[2]TANF TimeOutExp08'!H45</f>
        <v>5561</v>
      </c>
      <c r="R45" s="122"/>
      <c r="S45" s="86">
        <f>+'[2]TANF TimeOutExp08'!J45</f>
        <v>215784</v>
      </c>
      <c r="T45" s="122">
        <f>+'[2]TANF TimeOutExp08'!K45</f>
        <v>21</v>
      </c>
      <c r="U45" s="87">
        <f>+'[2]TANF TimeOutExp08'!L45</f>
        <v>5512</v>
      </c>
      <c r="V45" s="122"/>
      <c r="W45" s="86">
        <f>+'[2]TANF TimeOutExp08'!N45</f>
        <v>217238</v>
      </c>
      <c r="X45" s="122">
        <f>+'[2]TANF TimeOutExp08'!O45</f>
        <v>21</v>
      </c>
      <c r="Y45" s="87">
        <f>+'[2]TANF TimeOutExp08'!P45</f>
        <v>5549</v>
      </c>
      <c r="Z45" s="122"/>
      <c r="AA45" s="86">
        <f>+'[2]TANF TimeOutExp08'!R45</f>
        <v>216542</v>
      </c>
      <c r="AB45" s="122">
        <f>+'[2]TANF TimeOutExp08'!S45</f>
        <v>21</v>
      </c>
      <c r="AC45" s="87">
        <f>+'[2]TANF TimeOutExp08'!T45</f>
        <v>5531</v>
      </c>
      <c r="AD45" s="122"/>
      <c r="AE45" s="86">
        <f>+'[2]TANF TimeOutExp08'!V45</f>
        <v>218538</v>
      </c>
      <c r="AF45" s="122">
        <f>+'[2]TANF TimeOutExp08'!W45</f>
        <v>21</v>
      </c>
      <c r="AG45" s="87">
        <f>+'[2]TANF TimeOutExp08'!X45</f>
        <v>5582</v>
      </c>
      <c r="AH45" s="122"/>
      <c r="AI45" s="86">
        <f>+'[2]TANF TimeOutExp08'!Z45</f>
        <v>211694</v>
      </c>
      <c r="AJ45" s="122">
        <f>+'[2]TANF TimeOutExp08'!AA45</f>
        <v>21</v>
      </c>
      <c r="AK45" s="87">
        <f>+'[2]TANF TimeOutExp08'!AB45</f>
        <v>5407</v>
      </c>
      <c r="AL45" s="122"/>
      <c r="AM45" s="86">
        <f>+'[2]TANF TimeOutExp08'!AD45</f>
        <v>210408</v>
      </c>
      <c r="AN45" s="122">
        <f>+'[2]TANF TimeOutExp08'!AE45</f>
        <v>21</v>
      </c>
      <c r="AO45" s="87">
        <f>+'[2]TANF TimeOutExp08'!AF45</f>
        <v>5374</v>
      </c>
      <c r="AP45" s="122"/>
      <c r="AQ45" s="86">
        <f>+'[2]TANF TimeOutExp08'!AH45</f>
        <v>204534</v>
      </c>
      <c r="AR45" s="122">
        <f>+'[2]TANF TimeOutExp08'!AI45</f>
        <v>20</v>
      </c>
      <c r="AS45" s="87">
        <f>+'[2]TANF TimeOutExp08'!AJ45</f>
        <v>5224</v>
      </c>
      <c r="AT45" s="122"/>
      <c r="AU45" s="86">
        <f>+'[2]TANF TimeOutExp08'!AL45</f>
        <v>198209</v>
      </c>
      <c r="AV45" s="122">
        <f>+'[2]TANF TimeOutExp08'!AM45</f>
        <v>19</v>
      </c>
      <c r="AW45" s="87">
        <f>+'[2]TANF TimeOutExp08'!AN45</f>
        <v>5063</v>
      </c>
      <c r="AX45" s="122"/>
      <c r="AY45" s="86">
        <f>+'[2]TANF TimeOutExp08'!AP45</f>
        <v>187720</v>
      </c>
      <c r="AZ45" s="122">
        <f>+'[2]TANF TimeOutExp08'!AQ45</f>
        <v>19</v>
      </c>
      <c r="BA45" s="87">
        <f>+'[2]TANF TimeOutExp08'!AR45</f>
        <v>4794</v>
      </c>
      <c r="BB45" s="123"/>
      <c r="BC45" s="86">
        <f>+'[2]TANF TimeOutExp08'!AT45</f>
        <v>192221</v>
      </c>
      <c r="BD45" s="122">
        <f>+'[2]TANF TimeOutExp08'!AU45</f>
        <v>19</v>
      </c>
      <c r="BE45" s="87">
        <f>+'[2]TANF TimeOutExp08'!AV45</f>
        <v>4910</v>
      </c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95"/>
      <c r="CD45" s="95"/>
      <c r="CE45" s="95"/>
      <c r="CF45" s="95"/>
      <c r="CG45" s="95"/>
      <c r="CH45" s="95"/>
      <c r="CI45" s="95"/>
      <c r="CJ45" s="95"/>
      <c r="CK45" s="95"/>
      <c r="CL45" s="95"/>
      <c r="CM45" s="95"/>
      <c r="CN45" s="95"/>
      <c r="CO45" s="95"/>
      <c r="CP45" s="95"/>
      <c r="CQ45" s="95"/>
    </row>
    <row r="46" spans="1:95" ht="13.5">
      <c r="A46" s="34" t="s">
        <v>119</v>
      </c>
      <c r="C46" s="86">
        <f t="shared" si="1"/>
        <v>674598</v>
      </c>
      <c r="D46" s="122">
        <f t="shared" si="5"/>
        <v>61</v>
      </c>
      <c r="E46" s="87">
        <f t="shared" si="5"/>
        <v>17233</v>
      </c>
      <c r="F46" s="124">
        <f t="shared" si="3"/>
        <v>691892</v>
      </c>
      <c r="G46" s="122"/>
      <c r="H46" s="86">
        <v>53</v>
      </c>
      <c r="I46" s="87">
        <f t="shared" si="4"/>
        <v>8</v>
      </c>
      <c r="J46" s="122"/>
      <c r="K46" s="86">
        <f>+'[2]TANF TimeOutExp08'!B46</f>
        <v>56677</v>
      </c>
      <c r="L46" s="122">
        <f>+'[2]TANF TimeOutExp08'!C46</f>
        <v>5</v>
      </c>
      <c r="M46" s="87">
        <f>+'[2]TANF TimeOutExp08'!D46</f>
        <v>1448</v>
      </c>
      <c r="N46" s="122"/>
      <c r="O46" s="86">
        <f>+'[2]TANF TimeOutExp08'!F46</f>
        <v>51948</v>
      </c>
      <c r="P46" s="122">
        <f>+'[2]TANF TimeOutExp08'!G46</f>
        <v>5</v>
      </c>
      <c r="Q46" s="87">
        <f>+'[2]TANF TimeOutExp08'!H46</f>
        <v>1327</v>
      </c>
      <c r="R46" s="122"/>
      <c r="S46" s="86">
        <f>+'[2]TANF TimeOutExp08'!J46</f>
        <v>55000</v>
      </c>
      <c r="T46" s="122">
        <f>+'[2]TANF TimeOutExp08'!K46</f>
        <v>5</v>
      </c>
      <c r="U46" s="87">
        <f>+'[2]TANF TimeOutExp08'!L46</f>
        <v>1405</v>
      </c>
      <c r="V46" s="122"/>
      <c r="W46" s="86">
        <f>+'[2]TANF TimeOutExp08'!N46</f>
        <v>53479</v>
      </c>
      <c r="X46" s="122">
        <f>+'[2]TANF TimeOutExp08'!O46</f>
        <v>5</v>
      </c>
      <c r="Y46" s="87">
        <f>+'[2]TANF TimeOutExp08'!P46</f>
        <v>1366</v>
      </c>
      <c r="Z46" s="122"/>
      <c r="AA46" s="86">
        <f>+'[2]TANF TimeOutExp08'!R46</f>
        <v>48744</v>
      </c>
      <c r="AB46" s="122">
        <f>+'[2]TANF TimeOutExp08'!S46</f>
        <v>5</v>
      </c>
      <c r="AC46" s="87">
        <f>+'[2]TANF TimeOutExp08'!T46</f>
        <v>1244</v>
      </c>
      <c r="AD46" s="122"/>
      <c r="AE46" s="86">
        <f>+'[2]TANF TimeOutExp08'!V46</f>
        <v>51195</v>
      </c>
      <c r="AF46" s="122">
        <f>+'[2]TANF TimeOutExp08'!W46</f>
        <v>5</v>
      </c>
      <c r="AG46" s="87">
        <f>+'[2]TANF TimeOutExp08'!X46</f>
        <v>1307</v>
      </c>
      <c r="AH46" s="122"/>
      <c r="AI46" s="86">
        <f>+'[2]TANF TimeOutExp08'!Z46</f>
        <v>51182</v>
      </c>
      <c r="AJ46" s="122">
        <f>+'[2]TANF TimeOutExp08'!AA46</f>
        <v>5</v>
      </c>
      <c r="AK46" s="87">
        <f>+'[2]TANF TimeOutExp08'!AB46</f>
        <v>1307</v>
      </c>
      <c r="AL46" s="122"/>
      <c r="AM46" s="86">
        <f>+'[2]TANF TimeOutExp08'!AD46</f>
        <v>51261</v>
      </c>
      <c r="AN46" s="122">
        <f>+'[2]TANF TimeOutExp08'!AE46</f>
        <v>5</v>
      </c>
      <c r="AO46" s="87">
        <f>+'[2]TANF TimeOutExp08'!AF46</f>
        <v>1309</v>
      </c>
      <c r="AP46" s="122"/>
      <c r="AQ46" s="86">
        <f>+'[2]TANF TimeOutExp08'!AH46</f>
        <v>57243</v>
      </c>
      <c r="AR46" s="122">
        <f>+'[2]TANF TimeOutExp08'!AI46</f>
        <v>5</v>
      </c>
      <c r="AS46" s="87">
        <f>+'[2]TANF TimeOutExp08'!AJ46</f>
        <v>1463</v>
      </c>
      <c r="AT46" s="122"/>
      <c r="AU46" s="86">
        <f>+'[2]TANF TimeOutExp08'!AL46</f>
        <v>65377</v>
      </c>
      <c r="AV46" s="122">
        <f>+'[2]TANF TimeOutExp08'!AM46</f>
        <v>5</v>
      </c>
      <c r="AW46" s="87">
        <f>+'[2]TANF TimeOutExp08'!AN46</f>
        <v>1671</v>
      </c>
      <c r="AX46" s="122"/>
      <c r="AY46" s="86">
        <f>+'[2]TANF TimeOutExp08'!AP46</f>
        <v>59755</v>
      </c>
      <c r="AZ46" s="122">
        <f>+'[2]TANF TimeOutExp08'!AQ46</f>
        <v>5</v>
      </c>
      <c r="BA46" s="87">
        <f>+'[2]TANF TimeOutExp08'!AR46</f>
        <v>1527</v>
      </c>
      <c r="BB46" s="123"/>
      <c r="BC46" s="86">
        <f>+'[2]TANF TimeOutExp08'!AT46</f>
        <v>72737</v>
      </c>
      <c r="BD46" s="122">
        <f>+'[2]TANF TimeOutExp08'!AU46</f>
        <v>6</v>
      </c>
      <c r="BE46" s="87">
        <f>+'[2]TANF TimeOutExp08'!AV46</f>
        <v>1859</v>
      </c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95"/>
      <c r="CD46" s="95"/>
      <c r="CE46" s="95"/>
      <c r="CF46" s="95"/>
      <c r="CG46" s="95"/>
      <c r="CH46" s="95"/>
      <c r="CI46" s="95"/>
      <c r="CJ46" s="95"/>
      <c r="CK46" s="95"/>
      <c r="CL46" s="95"/>
      <c r="CM46" s="95"/>
      <c r="CN46" s="95"/>
      <c r="CO46" s="95"/>
      <c r="CP46" s="95"/>
      <c r="CQ46" s="95"/>
    </row>
    <row r="47" spans="1:95" ht="13.5">
      <c r="A47" s="34" t="s">
        <v>120</v>
      </c>
      <c r="C47" s="86">
        <f t="shared" si="1"/>
        <v>625600</v>
      </c>
      <c r="D47" s="122">
        <f t="shared" si="5"/>
        <v>55</v>
      </c>
      <c r="E47" s="87">
        <f t="shared" si="5"/>
        <v>15989</v>
      </c>
      <c r="F47" s="124">
        <f t="shared" si="3"/>
        <v>641644</v>
      </c>
      <c r="G47" s="122"/>
      <c r="H47" s="86">
        <v>62</v>
      </c>
      <c r="I47" s="87">
        <f t="shared" si="4"/>
        <v>-7</v>
      </c>
      <c r="J47" s="122"/>
      <c r="K47" s="86">
        <f>+'[2]TANF TimeOutExp08'!B47</f>
        <v>46660</v>
      </c>
      <c r="L47" s="122">
        <f>+'[2]TANF TimeOutExp08'!C47</f>
        <v>4</v>
      </c>
      <c r="M47" s="87">
        <f>+'[2]TANF TimeOutExp08'!D47</f>
        <v>1192</v>
      </c>
      <c r="N47" s="122"/>
      <c r="O47" s="86">
        <f>+'[2]TANF TimeOutExp08'!F47</f>
        <v>47848</v>
      </c>
      <c r="P47" s="122">
        <f>+'[2]TANF TimeOutExp08'!G47</f>
        <v>4</v>
      </c>
      <c r="Q47" s="87">
        <f>+'[2]TANF TimeOutExp08'!H47</f>
        <v>1223</v>
      </c>
      <c r="R47" s="122"/>
      <c r="S47" s="86">
        <f>+'[2]TANF TimeOutExp08'!J47</f>
        <v>49819</v>
      </c>
      <c r="T47" s="122">
        <f>+'[2]TANF TimeOutExp08'!K47</f>
        <v>4</v>
      </c>
      <c r="U47" s="87">
        <f>+'[2]TANF TimeOutExp08'!L47</f>
        <v>1274</v>
      </c>
      <c r="V47" s="122"/>
      <c r="W47" s="86">
        <f>+'[2]TANF TimeOutExp08'!N47</f>
        <v>60658</v>
      </c>
      <c r="X47" s="122">
        <f>+'[2]TANF TimeOutExp08'!O47</f>
        <v>5</v>
      </c>
      <c r="Y47" s="87">
        <f>+'[2]TANF TimeOutExp08'!P47</f>
        <v>1551</v>
      </c>
      <c r="Z47" s="122"/>
      <c r="AA47" s="86">
        <f>+'[2]TANF TimeOutExp08'!R47</f>
        <v>54116</v>
      </c>
      <c r="AB47" s="122">
        <f>+'[2]TANF TimeOutExp08'!S47</f>
        <v>5</v>
      </c>
      <c r="AC47" s="87">
        <f>+'[2]TANF TimeOutExp08'!T47</f>
        <v>1383</v>
      </c>
      <c r="AD47" s="122"/>
      <c r="AE47" s="86">
        <f>+'[2]TANF TimeOutExp08'!V47</f>
        <v>51964</v>
      </c>
      <c r="AF47" s="122">
        <f>+'[2]TANF TimeOutExp08'!W47</f>
        <v>4</v>
      </c>
      <c r="AG47" s="87">
        <f>+'[2]TANF TimeOutExp08'!X47</f>
        <v>1329</v>
      </c>
      <c r="AH47" s="122"/>
      <c r="AI47" s="86">
        <f>+'[2]TANF TimeOutExp08'!Z47</f>
        <v>57639</v>
      </c>
      <c r="AJ47" s="122">
        <f>+'[2]TANF TimeOutExp08'!AA47</f>
        <v>5</v>
      </c>
      <c r="AK47" s="87">
        <f>+'[2]TANF TimeOutExp08'!AB47</f>
        <v>1472</v>
      </c>
      <c r="AL47" s="122"/>
      <c r="AM47" s="86">
        <f>+'[2]TANF TimeOutExp08'!AD47</f>
        <v>51830</v>
      </c>
      <c r="AN47" s="122">
        <f>+'[2]TANF TimeOutExp08'!AE47</f>
        <v>4</v>
      </c>
      <c r="AO47" s="87">
        <f>+'[2]TANF TimeOutExp08'!AF47</f>
        <v>1325</v>
      </c>
      <c r="AP47" s="122"/>
      <c r="AQ47" s="86">
        <f>+'[2]TANF TimeOutExp08'!AH47</f>
        <v>52045</v>
      </c>
      <c r="AR47" s="122">
        <f>+'[2]TANF TimeOutExp08'!AI47</f>
        <v>5</v>
      </c>
      <c r="AS47" s="87">
        <f>+'[2]TANF TimeOutExp08'!AJ47</f>
        <v>1330</v>
      </c>
      <c r="AT47" s="122"/>
      <c r="AU47" s="86">
        <f>+'[2]TANF TimeOutExp08'!AL47</f>
        <v>50120</v>
      </c>
      <c r="AV47" s="122">
        <f>+'[2]TANF TimeOutExp08'!AM47</f>
        <v>5</v>
      </c>
      <c r="AW47" s="87">
        <f>+'[2]TANF TimeOutExp08'!AN47</f>
        <v>1281</v>
      </c>
      <c r="AX47" s="122"/>
      <c r="AY47" s="86">
        <f>+'[2]TANF TimeOutExp08'!AP47</f>
        <v>50490</v>
      </c>
      <c r="AZ47" s="122">
        <f>+'[2]TANF TimeOutExp08'!AQ47</f>
        <v>5</v>
      </c>
      <c r="BA47" s="87">
        <f>+'[2]TANF TimeOutExp08'!AR47</f>
        <v>1290</v>
      </c>
      <c r="BB47" s="123"/>
      <c r="BC47" s="86">
        <f>+'[2]TANF TimeOutExp08'!AT47</f>
        <v>52411</v>
      </c>
      <c r="BD47" s="122">
        <f>+'[2]TANF TimeOutExp08'!AU47</f>
        <v>5</v>
      </c>
      <c r="BE47" s="87">
        <f>+'[2]TANF TimeOutExp08'!AV47</f>
        <v>1339</v>
      </c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</row>
    <row r="48" spans="1:95" ht="13.5">
      <c r="A48" s="34" t="s">
        <v>121</v>
      </c>
      <c r="C48" s="86">
        <f t="shared" si="1"/>
        <v>1635678</v>
      </c>
      <c r="D48" s="122">
        <f t="shared" si="5"/>
        <v>147</v>
      </c>
      <c r="E48" s="87">
        <f t="shared" si="5"/>
        <v>41794</v>
      </c>
      <c r="F48" s="124">
        <f t="shared" si="3"/>
        <v>1677619</v>
      </c>
      <c r="G48" s="122"/>
      <c r="H48" s="86">
        <v>145</v>
      </c>
      <c r="I48" s="87">
        <f t="shared" si="4"/>
        <v>2</v>
      </c>
      <c r="J48" s="122"/>
      <c r="K48" s="86">
        <f>+'[2]TANF TimeOutExp08'!B48</f>
        <v>142124</v>
      </c>
      <c r="L48" s="122">
        <f>+'[2]TANF TimeOutExp08'!C48</f>
        <v>12</v>
      </c>
      <c r="M48" s="87">
        <f>+'[2]TANF TimeOutExp08'!D48</f>
        <v>3633</v>
      </c>
      <c r="N48" s="122"/>
      <c r="O48" s="86">
        <f>+'[2]TANF TimeOutExp08'!F48</f>
        <v>140520</v>
      </c>
      <c r="P48" s="122">
        <f>+'[2]TANF TimeOutExp08'!G48</f>
        <v>13</v>
      </c>
      <c r="Q48" s="87">
        <f>+'[2]TANF TimeOutExp08'!H48</f>
        <v>3590</v>
      </c>
      <c r="R48" s="122"/>
      <c r="S48" s="86">
        <f>+'[2]TANF TimeOutExp08'!J48</f>
        <v>143971</v>
      </c>
      <c r="T48" s="122">
        <f>+'[2]TANF TimeOutExp08'!K48</f>
        <v>13</v>
      </c>
      <c r="U48" s="87">
        <f>+'[2]TANF TimeOutExp08'!L48</f>
        <v>3678</v>
      </c>
      <c r="V48" s="122"/>
      <c r="W48" s="86">
        <f>+'[2]TANF TimeOutExp08'!N48</f>
        <v>152066</v>
      </c>
      <c r="X48" s="122">
        <f>+'[2]TANF TimeOutExp08'!O48</f>
        <v>13</v>
      </c>
      <c r="Y48" s="87">
        <f>+'[2]TANF TimeOutExp08'!P48</f>
        <v>3886</v>
      </c>
      <c r="Z48" s="122"/>
      <c r="AA48" s="86">
        <f>+'[2]TANF TimeOutExp08'!R48</f>
        <v>142238</v>
      </c>
      <c r="AB48" s="122">
        <f>+'[2]TANF TimeOutExp08'!S48</f>
        <v>13</v>
      </c>
      <c r="AC48" s="87">
        <f>+'[2]TANF TimeOutExp08'!T48</f>
        <v>3635</v>
      </c>
      <c r="AD48" s="122"/>
      <c r="AE48" s="86">
        <f>+'[2]TANF TimeOutExp08'!V48</f>
        <v>143766</v>
      </c>
      <c r="AF48" s="122">
        <f>+'[2]TANF TimeOutExp08'!W48</f>
        <v>13</v>
      </c>
      <c r="AG48" s="87">
        <f>+'[2]TANF TimeOutExp08'!X48</f>
        <v>3673</v>
      </c>
      <c r="AH48" s="122"/>
      <c r="AI48" s="86">
        <f>+'[2]TANF TimeOutExp08'!Z48</f>
        <v>136885</v>
      </c>
      <c r="AJ48" s="122">
        <f>+'[2]TANF TimeOutExp08'!AA48</f>
        <v>12</v>
      </c>
      <c r="AK48" s="87">
        <f>+'[2]TANF TimeOutExp08'!AB48</f>
        <v>3498</v>
      </c>
      <c r="AL48" s="122"/>
      <c r="AM48" s="86">
        <f>+'[2]TANF TimeOutExp08'!AD48</f>
        <v>128181</v>
      </c>
      <c r="AN48" s="122">
        <f>+'[2]TANF TimeOutExp08'!AE48</f>
        <v>12</v>
      </c>
      <c r="AO48" s="87">
        <f>+'[2]TANF TimeOutExp08'!AF48</f>
        <v>3275</v>
      </c>
      <c r="AP48" s="122"/>
      <c r="AQ48" s="86">
        <f>+'[2]TANF TimeOutExp08'!AH48</f>
        <v>129572</v>
      </c>
      <c r="AR48" s="122">
        <f>+'[2]TANF TimeOutExp08'!AI48</f>
        <v>12</v>
      </c>
      <c r="AS48" s="87">
        <f>+'[2]TANF TimeOutExp08'!AJ48</f>
        <v>3310</v>
      </c>
      <c r="AT48" s="122"/>
      <c r="AU48" s="86">
        <f>+'[2]TANF TimeOutExp08'!AL48</f>
        <v>119199</v>
      </c>
      <c r="AV48" s="122">
        <f>+'[2]TANF TimeOutExp08'!AM48</f>
        <v>11</v>
      </c>
      <c r="AW48" s="87">
        <f>+'[2]TANF TimeOutExp08'!AN48</f>
        <v>3045</v>
      </c>
      <c r="AX48" s="122"/>
      <c r="AY48" s="86">
        <f>+'[2]TANF TimeOutExp08'!AP48</f>
        <v>124741</v>
      </c>
      <c r="AZ48" s="122">
        <f>+'[2]TANF TimeOutExp08'!AQ48</f>
        <v>11</v>
      </c>
      <c r="BA48" s="87">
        <f>+'[2]TANF TimeOutExp08'!AR48</f>
        <v>3188</v>
      </c>
      <c r="BB48" s="123"/>
      <c r="BC48" s="86">
        <f>+'[2]TANF TimeOutExp08'!AT48</f>
        <v>132415</v>
      </c>
      <c r="BD48" s="122">
        <f>+'[2]TANF TimeOutExp08'!AU48</f>
        <v>12</v>
      </c>
      <c r="BE48" s="87">
        <f>+'[2]TANF TimeOutExp08'!AV48</f>
        <v>3383</v>
      </c>
      <c r="BF48" s="95"/>
      <c r="BG48" s="95"/>
      <c r="BH48" s="95"/>
      <c r="BI48" s="95"/>
      <c r="BJ48" s="95"/>
      <c r="BK48" s="95"/>
      <c r="BL48" s="95"/>
      <c r="BM48" s="95"/>
      <c r="BN48" s="95"/>
      <c r="BO48" s="95"/>
      <c r="BP48" s="95"/>
      <c r="BQ48" s="95"/>
      <c r="BR48" s="95"/>
      <c r="BS48" s="95"/>
      <c r="BT48" s="95"/>
      <c r="BU48" s="95"/>
      <c r="BV48" s="95"/>
      <c r="BW48" s="95"/>
      <c r="BX48" s="95"/>
      <c r="BY48" s="95"/>
      <c r="BZ48" s="95"/>
      <c r="CA48" s="95"/>
      <c r="CB48" s="95"/>
      <c r="CC48" s="95"/>
      <c r="CD48" s="95"/>
      <c r="CE48" s="95"/>
      <c r="CF48" s="95"/>
      <c r="CG48" s="95"/>
      <c r="CH48" s="95"/>
      <c r="CI48" s="95"/>
      <c r="CJ48" s="95"/>
      <c r="CK48" s="95"/>
      <c r="CL48" s="95"/>
      <c r="CM48" s="95"/>
      <c r="CN48" s="95"/>
      <c r="CO48" s="95"/>
      <c r="CP48" s="95"/>
      <c r="CQ48" s="95"/>
    </row>
    <row r="49" spans="1:95" ht="13.5">
      <c r="A49" s="34" t="s">
        <v>122</v>
      </c>
      <c r="C49" s="86">
        <f t="shared" si="1"/>
        <v>4395958</v>
      </c>
      <c r="D49" s="122">
        <f t="shared" si="5"/>
        <v>413</v>
      </c>
      <c r="E49" s="87">
        <f t="shared" si="5"/>
        <v>112304</v>
      </c>
      <c r="F49" s="124">
        <f t="shared" si="3"/>
        <v>4508675</v>
      </c>
      <c r="G49" s="122"/>
      <c r="H49" s="86">
        <v>417</v>
      </c>
      <c r="I49" s="87">
        <f t="shared" si="4"/>
        <v>-4</v>
      </c>
      <c r="J49" s="122"/>
      <c r="K49" s="86">
        <f>+'[2]TANF TimeOutExp08'!B49</f>
        <v>350808</v>
      </c>
      <c r="L49" s="122">
        <f>+'[2]TANF TimeOutExp08'!C49</f>
        <v>33</v>
      </c>
      <c r="M49" s="87">
        <f>+'[2]TANF TimeOutExp08'!D49</f>
        <v>8962</v>
      </c>
      <c r="N49" s="122"/>
      <c r="O49" s="86">
        <f>+'[2]TANF TimeOutExp08'!F49</f>
        <v>361518</v>
      </c>
      <c r="P49" s="122">
        <f>+'[2]TANF TimeOutExp08'!G49</f>
        <v>33</v>
      </c>
      <c r="Q49" s="87">
        <f>+'[2]TANF TimeOutExp08'!H49</f>
        <v>9237</v>
      </c>
      <c r="R49" s="122"/>
      <c r="S49" s="86">
        <f>+'[2]TANF TimeOutExp08'!J49</f>
        <v>349832</v>
      </c>
      <c r="T49" s="122">
        <f>+'[2]TANF TimeOutExp08'!K49</f>
        <v>34</v>
      </c>
      <c r="U49" s="87">
        <f>+'[2]TANF TimeOutExp08'!L49</f>
        <v>8936</v>
      </c>
      <c r="V49" s="122"/>
      <c r="W49" s="86">
        <f>+'[2]TANF TimeOutExp08'!N49</f>
        <v>362365</v>
      </c>
      <c r="X49" s="122">
        <f>+'[2]TANF TimeOutExp08'!O49</f>
        <v>33</v>
      </c>
      <c r="Y49" s="87">
        <f>+'[2]TANF TimeOutExp08'!P49</f>
        <v>9259</v>
      </c>
      <c r="Z49" s="122"/>
      <c r="AA49" s="86">
        <f>+'[2]TANF TimeOutExp08'!R49</f>
        <v>349729</v>
      </c>
      <c r="AB49" s="122">
        <f>+'[2]TANF TimeOutExp08'!S49</f>
        <v>33</v>
      </c>
      <c r="AC49" s="87">
        <f>+'[2]TANF TimeOutExp08'!T49</f>
        <v>8934</v>
      </c>
      <c r="AD49" s="122"/>
      <c r="AE49" s="86">
        <f>+'[2]TANF TimeOutExp08'!V49</f>
        <v>339705</v>
      </c>
      <c r="AF49" s="122">
        <f>+'[2]TANF TimeOutExp08'!W49</f>
        <v>33</v>
      </c>
      <c r="AG49" s="87">
        <f>+'[2]TANF TimeOutExp08'!X49</f>
        <v>8677</v>
      </c>
      <c r="AH49" s="122"/>
      <c r="AI49" s="86">
        <f>+'[2]TANF TimeOutExp08'!Z49</f>
        <v>379073</v>
      </c>
      <c r="AJ49" s="122">
        <f>+'[2]TANF TimeOutExp08'!AA49</f>
        <v>35</v>
      </c>
      <c r="AK49" s="87">
        <f>+'[2]TANF TimeOutExp08'!AB49</f>
        <v>9686</v>
      </c>
      <c r="AL49" s="122"/>
      <c r="AM49" s="86">
        <f>+'[2]TANF TimeOutExp08'!AD49</f>
        <v>366523</v>
      </c>
      <c r="AN49" s="122">
        <f>+'[2]TANF TimeOutExp08'!AE49</f>
        <v>34</v>
      </c>
      <c r="AO49" s="87">
        <f>+'[2]TANF TimeOutExp08'!AF49</f>
        <v>9364</v>
      </c>
      <c r="AP49" s="122"/>
      <c r="AQ49" s="86">
        <f>+'[2]TANF TimeOutExp08'!AH49</f>
        <v>377823</v>
      </c>
      <c r="AR49" s="122">
        <f>+'[2]TANF TimeOutExp08'!AI49</f>
        <v>34</v>
      </c>
      <c r="AS49" s="87">
        <f>+'[2]TANF TimeOutExp08'!AJ49</f>
        <v>9654</v>
      </c>
      <c r="AT49" s="122"/>
      <c r="AU49" s="86">
        <f>+'[2]TANF TimeOutExp08'!AL49</f>
        <v>379086</v>
      </c>
      <c r="AV49" s="122">
        <f>+'[2]TANF TimeOutExp08'!AM49</f>
        <v>36</v>
      </c>
      <c r="AW49" s="87">
        <f>+'[2]TANF TimeOutExp08'!AN49</f>
        <v>9684</v>
      </c>
      <c r="AX49" s="122"/>
      <c r="AY49" s="86">
        <f>+'[2]TANF TimeOutExp08'!AP49</f>
        <v>354796</v>
      </c>
      <c r="AZ49" s="122">
        <f>+'[2]TANF TimeOutExp08'!AQ49</f>
        <v>35</v>
      </c>
      <c r="BA49" s="87">
        <f>+'[2]TANF TimeOutExp08'!AR49</f>
        <v>9062</v>
      </c>
      <c r="BB49" s="123"/>
      <c r="BC49" s="86">
        <f>+'[2]TANF TimeOutExp08'!AT49</f>
        <v>424700</v>
      </c>
      <c r="BD49" s="122">
        <f>+'[2]TANF TimeOutExp08'!AU49</f>
        <v>40</v>
      </c>
      <c r="BE49" s="87">
        <f>+'[2]TANF TimeOutExp08'!AV49</f>
        <v>10849</v>
      </c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</row>
    <row r="50" spans="1:95" ht="13.5">
      <c r="A50" s="34" t="s">
        <v>123</v>
      </c>
      <c r="C50" s="86">
        <f t="shared" si="1"/>
        <v>808254</v>
      </c>
      <c r="D50" s="122">
        <f t="shared" si="5"/>
        <v>78</v>
      </c>
      <c r="E50" s="87">
        <f t="shared" si="5"/>
        <v>20647</v>
      </c>
      <c r="F50" s="124">
        <f t="shared" si="3"/>
        <v>828979</v>
      </c>
      <c r="G50" s="122"/>
      <c r="H50" s="86">
        <v>84</v>
      </c>
      <c r="I50" s="87">
        <f t="shared" si="4"/>
        <v>-6</v>
      </c>
      <c r="J50" s="122"/>
      <c r="K50" s="86">
        <f>+'[2]TANF TimeOutExp08'!B50</f>
        <v>65023</v>
      </c>
      <c r="L50" s="122">
        <f>+'[2]TANF TimeOutExp08'!C50</f>
        <v>7</v>
      </c>
      <c r="M50" s="87">
        <f>+'[2]TANF TimeOutExp08'!D50</f>
        <v>1660</v>
      </c>
      <c r="N50" s="122"/>
      <c r="O50" s="86">
        <f>+'[2]TANF TimeOutExp08'!F50</f>
        <v>60985</v>
      </c>
      <c r="P50" s="122">
        <f>+'[2]TANF TimeOutExp08'!G50</f>
        <v>6</v>
      </c>
      <c r="Q50" s="87">
        <f>+'[2]TANF TimeOutExp08'!H50</f>
        <v>1558</v>
      </c>
      <c r="R50" s="122"/>
      <c r="S50" s="86">
        <f>+'[2]TANF TimeOutExp08'!J50</f>
        <v>55469</v>
      </c>
      <c r="T50" s="122">
        <f>+'[2]TANF TimeOutExp08'!K50</f>
        <v>6</v>
      </c>
      <c r="U50" s="87">
        <f>+'[2]TANF TimeOutExp08'!L50</f>
        <v>1416</v>
      </c>
      <c r="V50" s="122"/>
      <c r="W50" s="86">
        <f>+'[2]TANF TimeOutExp08'!N50</f>
        <v>68719</v>
      </c>
      <c r="X50" s="122">
        <f>+'[2]TANF TimeOutExp08'!O50</f>
        <v>7</v>
      </c>
      <c r="Y50" s="87">
        <f>+'[2]TANF TimeOutExp08'!P50</f>
        <v>1756</v>
      </c>
      <c r="Z50" s="122"/>
      <c r="AA50" s="86">
        <f>+'[2]TANF TimeOutExp08'!R50</f>
        <v>62183</v>
      </c>
      <c r="AB50" s="122">
        <f>+'[2]TANF TimeOutExp08'!S50</f>
        <v>6</v>
      </c>
      <c r="AC50" s="87">
        <f>+'[2]TANF TimeOutExp08'!T50</f>
        <v>1589</v>
      </c>
      <c r="AD50" s="122"/>
      <c r="AE50" s="86">
        <f>+'[2]TANF TimeOutExp08'!V50</f>
        <v>67532</v>
      </c>
      <c r="AF50" s="122">
        <f>+'[2]TANF TimeOutExp08'!W50</f>
        <v>6</v>
      </c>
      <c r="AG50" s="87">
        <f>+'[2]TANF TimeOutExp08'!X50</f>
        <v>1726</v>
      </c>
      <c r="AH50" s="122"/>
      <c r="AI50" s="86">
        <f>+'[2]TANF TimeOutExp08'!Z50</f>
        <v>63297</v>
      </c>
      <c r="AJ50" s="122">
        <f>+'[2]TANF TimeOutExp08'!AA50</f>
        <v>6</v>
      </c>
      <c r="AK50" s="87">
        <f>+'[2]TANF TimeOutExp08'!AB50</f>
        <v>1617</v>
      </c>
      <c r="AL50" s="122"/>
      <c r="AM50" s="86">
        <f>+'[2]TANF TimeOutExp08'!AD50</f>
        <v>69163</v>
      </c>
      <c r="AN50" s="122">
        <f>+'[2]TANF TimeOutExp08'!AE50</f>
        <v>6</v>
      </c>
      <c r="AO50" s="87">
        <f>+'[2]TANF TimeOutExp08'!AF50</f>
        <v>1767</v>
      </c>
      <c r="AP50" s="122"/>
      <c r="AQ50" s="86">
        <f>+'[2]TANF TimeOutExp08'!AH50</f>
        <v>72613</v>
      </c>
      <c r="AR50" s="122">
        <f>+'[2]TANF TimeOutExp08'!AI50</f>
        <v>7</v>
      </c>
      <c r="AS50" s="87">
        <f>+'[2]TANF TimeOutExp08'!AJ50</f>
        <v>1855</v>
      </c>
      <c r="AT50" s="122"/>
      <c r="AU50" s="86">
        <f>+'[2]TANF TimeOutExp08'!AL50</f>
        <v>74146</v>
      </c>
      <c r="AV50" s="122">
        <f>+'[2]TANF TimeOutExp08'!AM50</f>
        <v>7</v>
      </c>
      <c r="AW50" s="87">
        <f>+'[2]TANF TimeOutExp08'!AN50</f>
        <v>1894</v>
      </c>
      <c r="AX50" s="122"/>
      <c r="AY50" s="86">
        <f>+'[2]TANF TimeOutExp08'!AP50</f>
        <v>79406</v>
      </c>
      <c r="AZ50" s="122">
        <f>+'[2]TANF TimeOutExp08'!AQ50</f>
        <v>7</v>
      </c>
      <c r="BA50" s="87">
        <f>+'[2]TANF TimeOutExp08'!AR50</f>
        <v>2029</v>
      </c>
      <c r="BB50" s="123"/>
      <c r="BC50" s="86">
        <f>+'[2]TANF TimeOutExp08'!AT50</f>
        <v>69718</v>
      </c>
      <c r="BD50" s="122">
        <f>+'[2]TANF TimeOutExp08'!AU50</f>
        <v>7</v>
      </c>
      <c r="BE50" s="87">
        <f>+'[2]TANF TimeOutExp08'!AV50</f>
        <v>1780</v>
      </c>
      <c r="BF50" s="95"/>
      <c r="BG50" s="95"/>
      <c r="BH50" s="95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5"/>
      <c r="CL50" s="95"/>
      <c r="CM50" s="95"/>
      <c r="CN50" s="95"/>
      <c r="CO50" s="95"/>
      <c r="CP50" s="95"/>
      <c r="CQ50" s="95"/>
    </row>
    <row r="51" spans="1:95" ht="13.5">
      <c r="A51" s="34" t="s">
        <v>124</v>
      </c>
      <c r="C51" s="86">
        <f t="shared" si="1"/>
        <v>1107660</v>
      </c>
      <c r="D51" s="122">
        <f t="shared" si="5"/>
        <v>110</v>
      </c>
      <c r="E51" s="87">
        <f t="shared" si="5"/>
        <v>28291</v>
      </c>
      <c r="F51" s="124">
        <f t="shared" si="3"/>
        <v>1136061</v>
      </c>
      <c r="G51" s="122"/>
      <c r="H51" s="86">
        <v>106</v>
      </c>
      <c r="I51" s="87">
        <f t="shared" si="4"/>
        <v>4</v>
      </c>
      <c r="J51" s="122"/>
      <c r="K51" s="86">
        <f>+'[2]TANF TimeOutExp08'!B51</f>
        <v>85191</v>
      </c>
      <c r="L51" s="122">
        <f>+'[2]TANF TimeOutExp08'!C51</f>
        <v>9</v>
      </c>
      <c r="M51" s="87">
        <f>+'[2]TANF TimeOutExp08'!D51</f>
        <v>2175</v>
      </c>
      <c r="N51" s="122"/>
      <c r="O51" s="86">
        <f>+'[2]TANF TimeOutExp08'!F51</f>
        <v>87407</v>
      </c>
      <c r="P51" s="122">
        <f>+'[2]TANF TimeOutExp08'!G51</f>
        <v>9</v>
      </c>
      <c r="Q51" s="87">
        <f>+'[2]TANF TimeOutExp08'!H51</f>
        <v>2232</v>
      </c>
      <c r="R51" s="122"/>
      <c r="S51" s="86">
        <f>+'[2]TANF TimeOutExp08'!J51</f>
        <v>89384</v>
      </c>
      <c r="T51" s="122">
        <f>+'[2]TANF TimeOutExp08'!K51</f>
        <v>9</v>
      </c>
      <c r="U51" s="87">
        <f>+'[2]TANF TimeOutExp08'!L51</f>
        <v>2283</v>
      </c>
      <c r="V51" s="122"/>
      <c r="W51" s="86">
        <f>+'[2]TANF TimeOutExp08'!N51</f>
        <v>95705</v>
      </c>
      <c r="X51" s="122">
        <f>+'[2]TANF TimeOutExp08'!O51</f>
        <v>10</v>
      </c>
      <c r="Y51" s="87">
        <f>+'[2]TANF TimeOutExp08'!P51</f>
        <v>2444</v>
      </c>
      <c r="Z51" s="122"/>
      <c r="AA51" s="86">
        <f>+'[2]TANF TimeOutExp08'!R51</f>
        <v>91926</v>
      </c>
      <c r="AB51" s="122">
        <f>+'[2]TANF TimeOutExp08'!S51</f>
        <v>9</v>
      </c>
      <c r="AC51" s="87">
        <f>+'[2]TANF TimeOutExp08'!T51</f>
        <v>2348</v>
      </c>
      <c r="AD51" s="122"/>
      <c r="AE51" s="86">
        <f>+'[2]TANF TimeOutExp08'!V51</f>
        <v>93396</v>
      </c>
      <c r="AF51" s="122">
        <f>+'[2]TANF TimeOutExp08'!W51</f>
        <v>9</v>
      </c>
      <c r="AG51" s="87">
        <f>+'[2]TANF TimeOutExp08'!X51</f>
        <v>2386</v>
      </c>
      <c r="AH51" s="122"/>
      <c r="AI51" s="86">
        <f>+'[2]TANF TimeOutExp08'!Z51</f>
        <v>93614</v>
      </c>
      <c r="AJ51" s="122">
        <f>+'[2]TANF TimeOutExp08'!AA51</f>
        <v>9</v>
      </c>
      <c r="AK51" s="87">
        <f>+'[2]TANF TimeOutExp08'!AB51</f>
        <v>2391</v>
      </c>
      <c r="AL51" s="122"/>
      <c r="AM51" s="86">
        <f>+'[2]TANF TimeOutExp08'!AD51</f>
        <v>95599</v>
      </c>
      <c r="AN51" s="122">
        <f>+'[2]TANF TimeOutExp08'!AE51</f>
        <v>9</v>
      </c>
      <c r="AO51" s="87">
        <f>+'[2]TANF TimeOutExp08'!AF51</f>
        <v>2442</v>
      </c>
      <c r="AP51" s="122"/>
      <c r="AQ51" s="86">
        <f>+'[2]TANF TimeOutExp08'!AH51</f>
        <v>91562</v>
      </c>
      <c r="AR51" s="122">
        <f>+'[2]TANF TimeOutExp08'!AI51</f>
        <v>9</v>
      </c>
      <c r="AS51" s="87">
        <f>+'[2]TANF TimeOutExp08'!AJ51</f>
        <v>2339</v>
      </c>
      <c r="AT51" s="122"/>
      <c r="AU51" s="86">
        <f>+'[2]TANF TimeOutExp08'!AL51</f>
        <v>91298</v>
      </c>
      <c r="AV51" s="122">
        <f>+'[2]TANF TimeOutExp08'!AM51</f>
        <v>9</v>
      </c>
      <c r="AW51" s="87">
        <f>+'[2]TANF TimeOutExp08'!AN51</f>
        <v>2332</v>
      </c>
      <c r="AX51" s="122"/>
      <c r="AY51" s="86">
        <f>+'[2]TANF TimeOutExp08'!AP51</f>
        <v>98729</v>
      </c>
      <c r="AZ51" s="122">
        <f>+'[2]TANF TimeOutExp08'!AQ51</f>
        <v>10</v>
      </c>
      <c r="BA51" s="87">
        <f>+'[2]TANF TimeOutExp08'!AR51</f>
        <v>2522</v>
      </c>
      <c r="BB51" s="123"/>
      <c r="BC51" s="86">
        <f>+'[2]TANF TimeOutExp08'!AT51</f>
        <v>93849</v>
      </c>
      <c r="BD51" s="122">
        <f>+'[2]TANF TimeOutExp08'!AU51</f>
        <v>9</v>
      </c>
      <c r="BE51" s="87">
        <f>+'[2]TANF TimeOutExp08'!AV51</f>
        <v>2397</v>
      </c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5"/>
      <c r="CO51" s="95"/>
      <c r="CP51" s="95"/>
      <c r="CQ51" s="95"/>
    </row>
    <row r="52" spans="1:95" ht="13.5">
      <c r="A52" s="34" t="s">
        <v>125</v>
      </c>
      <c r="C52" s="86">
        <f t="shared" si="1"/>
        <v>3986</v>
      </c>
      <c r="D52" s="122">
        <f t="shared" si="5"/>
        <v>0</v>
      </c>
      <c r="E52" s="87">
        <f t="shared" si="5"/>
        <v>103</v>
      </c>
      <c r="F52" s="124">
        <f t="shared" si="3"/>
        <v>4089</v>
      </c>
      <c r="G52" s="122"/>
      <c r="H52" s="86">
        <v>0</v>
      </c>
      <c r="I52" s="87">
        <f t="shared" si="4"/>
        <v>0</v>
      </c>
      <c r="J52" s="122"/>
      <c r="K52" s="86">
        <f>+'[2]TANF TimeOutExp08'!B52</f>
        <v>980</v>
      </c>
      <c r="L52" s="122">
        <f>+'[2]TANF TimeOutExp08'!C52</f>
        <v>0</v>
      </c>
      <c r="M52" s="87">
        <f>+'[2]TANF TimeOutExp08'!D52</f>
        <v>25</v>
      </c>
      <c r="N52" s="122"/>
      <c r="O52" s="86">
        <f>+'[2]TANF TimeOutExp08'!F52</f>
        <v>0</v>
      </c>
      <c r="P52" s="122">
        <f>+'[2]TANF TimeOutExp08'!G52</f>
        <v>0</v>
      </c>
      <c r="Q52" s="87">
        <f>+'[2]TANF TimeOutExp08'!H52</f>
        <v>0</v>
      </c>
      <c r="R52" s="122"/>
      <c r="S52" s="86">
        <f>+'[2]TANF TimeOutExp08'!J52</f>
        <v>0</v>
      </c>
      <c r="T52" s="122">
        <f>+'[2]TANF TimeOutExp08'!K52</f>
        <v>0</v>
      </c>
      <c r="U52" s="87">
        <f>+'[2]TANF TimeOutExp08'!L52</f>
        <v>0</v>
      </c>
      <c r="V52" s="122"/>
      <c r="W52" s="86">
        <f>+'[2]TANF TimeOutExp08'!N52</f>
        <v>0</v>
      </c>
      <c r="X52" s="122">
        <f>+'[2]TANF TimeOutExp08'!O52</f>
        <v>0</v>
      </c>
      <c r="Y52" s="87">
        <f>+'[2]TANF TimeOutExp08'!P52</f>
        <v>0</v>
      </c>
      <c r="Z52" s="122"/>
      <c r="AA52" s="86">
        <f>+'[2]TANF TimeOutExp08'!R52</f>
        <v>0</v>
      </c>
      <c r="AB52" s="122">
        <f>+'[2]TANF TimeOutExp08'!S52</f>
        <v>0</v>
      </c>
      <c r="AC52" s="87">
        <f>+'[2]TANF TimeOutExp08'!T52</f>
        <v>0</v>
      </c>
      <c r="AD52" s="122"/>
      <c r="AE52" s="86">
        <f>+'[2]TANF TimeOutExp08'!V52</f>
        <v>0</v>
      </c>
      <c r="AF52" s="122">
        <f>+'[2]TANF TimeOutExp08'!W52</f>
        <v>0</v>
      </c>
      <c r="AG52" s="87">
        <f>+'[2]TANF TimeOutExp08'!X52</f>
        <v>0</v>
      </c>
      <c r="AH52" s="122"/>
      <c r="AI52" s="86">
        <f>+'[2]TANF TimeOutExp08'!Z52</f>
        <v>739</v>
      </c>
      <c r="AJ52" s="122">
        <f>+'[2]TANF TimeOutExp08'!AA52</f>
        <v>0</v>
      </c>
      <c r="AK52" s="87">
        <f>+'[2]TANF TimeOutExp08'!AB52</f>
        <v>19</v>
      </c>
      <c r="AL52" s="122"/>
      <c r="AM52" s="86">
        <f>+'[2]TANF TimeOutExp08'!AD52</f>
        <v>498</v>
      </c>
      <c r="AN52" s="122">
        <f>+'[2]TANF TimeOutExp08'!AE52</f>
        <v>0</v>
      </c>
      <c r="AO52" s="87">
        <f>+'[2]TANF TimeOutExp08'!AF52</f>
        <v>13</v>
      </c>
      <c r="AP52" s="122"/>
      <c r="AQ52" s="86">
        <f>+'[2]TANF TimeOutExp08'!AH52</f>
        <v>454</v>
      </c>
      <c r="AR52" s="122">
        <f>+'[2]TANF TimeOutExp08'!AI52</f>
        <v>0</v>
      </c>
      <c r="AS52" s="87">
        <f>+'[2]TANF TimeOutExp08'!AJ52</f>
        <v>12</v>
      </c>
      <c r="AT52" s="122"/>
      <c r="AU52" s="86">
        <f>+'[2]TANF TimeOutExp08'!AL52</f>
        <v>454</v>
      </c>
      <c r="AV52" s="122">
        <f>+'[2]TANF TimeOutExp08'!AM52</f>
        <v>0</v>
      </c>
      <c r="AW52" s="87">
        <f>+'[2]TANF TimeOutExp08'!AN52</f>
        <v>12</v>
      </c>
      <c r="AX52" s="122"/>
      <c r="AY52" s="86">
        <f>+'[2]TANF TimeOutExp08'!AP52</f>
        <v>454</v>
      </c>
      <c r="AZ52" s="122">
        <f>+'[2]TANF TimeOutExp08'!AQ52</f>
        <v>0</v>
      </c>
      <c r="BA52" s="87">
        <f>+'[2]TANF TimeOutExp08'!AR52</f>
        <v>12</v>
      </c>
      <c r="BB52" s="123"/>
      <c r="BC52" s="86">
        <f>+'[2]TANF TimeOutExp08'!AT52</f>
        <v>407</v>
      </c>
      <c r="BD52" s="122">
        <f>+'[2]TANF TimeOutExp08'!AU52</f>
        <v>0</v>
      </c>
      <c r="BE52" s="87">
        <f>+'[2]TANF TimeOutExp08'!AV52</f>
        <v>10</v>
      </c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5"/>
      <c r="CL52" s="95"/>
      <c r="CM52" s="95"/>
      <c r="CN52" s="95"/>
      <c r="CO52" s="95"/>
      <c r="CP52" s="95"/>
      <c r="CQ52" s="95"/>
    </row>
    <row r="53" spans="1:95" ht="13.5">
      <c r="A53" s="34" t="s">
        <v>126</v>
      </c>
      <c r="C53" s="86">
        <f t="shared" si="1"/>
        <v>355914</v>
      </c>
      <c r="D53" s="122">
        <f t="shared" si="5"/>
        <v>32</v>
      </c>
      <c r="E53" s="87">
        <f t="shared" si="5"/>
        <v>9094</v>
      </c>
      <c r="F53" s="124">
        <f t="shared" si="3"/>
        <v>365040</v>
      </c>
      <c r="G53" s="122"/>
      <c r="H53" s="86">
        <v>40</v>
      </c>
      <c r="I53" s="87">
        <f t="shared" si="4"/>
        <v>-8</v>
      </c>
      <c r="J53" s="122"/>
      <c r="K53" s="86">
        <f>+'[2]TANF TimeOutExp08'!B53</f>
        <v>35348</v>
      </c>
      <c r="L53" s="122">
        <f>+'[2]TANF TimeOutExp08'!C53</f>
        <v>3</v>
      </c>
      <c r="M53" s="87">
        <f>+'[2]TANF TimeOutExp08'!D53</f>
        <v>903</v>
      </c>
      <c r="N53" s="122"/>
      <c r="O53" s="86">
        <f>+'[2]TANF TimeOutExp08'!F53</f>
        <v>33281</v>
      </c>
      <c r="P53" s="122">
        <f>+'[2]TANF TimeOutExp08'!G53</f>
        <v>3</v>
      </c>
      <c r="Q53" s="87">
        <f>+'[2]TANF TimeOutExp08'!H53</f>
        <v>850</v>
      </c>
      <c r="R53" s="122"/>
      <c r="S53" s="86">
        <f>+'[2]TANF TimeOutExp08'!J53</f>
        <v>31583</v>
      </c>
      <c r="T53" s="122">
        <f>+'[2]TANF TimeOutExp08'!K53</f>
        <v>3</v>
      </c>
      <c r="U53" s="87">
        <f>+'[2]TANF TimeOutExp08'!L53</f>
        <v>807</v>
      </c>
      <c r="V53" s="122"/>
      <c r="W53" s="86">
        <f>+'[2]TANF TimeOutExp08'!N53</f>
        <v>30750</v>
      </c>
      <c r="X53" s="122">
        <f>+'[2]TANF TimeOutExp08'!O53</f>
        <v>3</v>
      </c>
      <c r="Y53" s="87">
        <f>+'[2]TANF TimeOutExp08'!P53</f>
        <v>785</v>
      </c>
      <c r="Z53" s="122"/>
      <c r="AA53" s="86">
        <f>+'[2]TANF TimeOutExp08'!R53</f>
        <v>29733</v>
      </c>
      <c r="AB53" s="122">
        <f>+'[2]TANF TimeOutExp08'!S53</f>
        <v>3</v>
      </c>
      <c r="AC53" s="87">
        <f>+'[2]TANF TimeOutExp08'!T53</f>
        <v>759</v>
      </c>
      <c r="AD53" s="122"/>
      <c r="AE53" s="86">
        <f>+'[2]TANF TimeOutExp08'!V53</f>
        <v>29127</v>
      </c>
      <c r="AF53" s="122">
        <f>+'[2]TANF TimeOutExp08'!W53</f>
        <v>3</v>
      </c>
      <c r="AG53" s="87">
        <f>+'[2]TANF TimeOutExp08'!X53</f>
        <v>744</v>
      </c>
      <c r="AH53" s="122"/>
      <c r="AI53" s="86">
        <f>+'[2]TANF TimeOutExp08'!Z53</f>
        <v>28655</v>
      </c>
      <c r="AJ53" s="122">
        <f>+'[2]TANF TimeOutExp08'!AA53</f>
        <v>3</v>
      </c>
      <c r="AK53" s="87">
        <f>+'[2]TANF TimeOutExp08'!AB53</f>
        <v>732</v>
      </c>
      <c r="AL53" s="122"/>
      <c r="AM53" s="86">
        <f>+'[2]TANF TimeOutExp08'!AD53</f>
        <v>29107</v>
      </c>
      <c r="AN53" s="122">
        <f>+'[2]TANF TimeOutExp08'!AE53</f>
        <v>3</v>
      </c>
      <c r="AO53" s="87">
        <f>+'[2]TANF TimeOutExp08'!AF53</f>
        <v>744</v>
      </c>
      <c r="AP53" s="122"/>
      <c r="AQ53" s="86">
        <f>+'[2]TANF TimeOutExp08'!AH53</f>
        <v>27991</v>
      </c>
      <c r="AR53" s="122">
        <f>+'[2]TANF TimeOutExp08'!AI53</f>
        <v>2</v>
      </c>
      <c r="AS53" s="87">
        <f>+'[2]TANF TimeOutExp08'!AJ53</f>
        <v>716</v>
      </c>
      <c r="AT53" s="122"/>
      <c r="AU53" s="86">
        <f>+'[2]TANF TimeOutExp08'!AL53</f>
        <v>26436</v>
      </c>
      <c r="AV53" s="122">
        <f>+'[2]TANF TimeOutExp08'!AM53</f>
        <v>2</v>
      </c>
      <c r="AW53" s="87">
        <f>+'[2]TANF TimeOutExp08'!AN53</f>
        <v>676</v>
      </c>
      <c r="AX53" s="122"/>
      <c r="AY53" s="86">
        <f>+'[2]TANF TimeOutExp08'!AP53</f>
        <v>27477</v>
      </c>
      <c r="AZ53" s="122">
        <f>+'[2]TANF TimeOutExp08'!AQ53</f>
        <v>2</v>
      </c>
      <c r="BA53" s="87">
        <f>+'[2]TANF TimeOutExp08'!AR53</f>
        <v>702</v>
      </c>
      <c r="BB53" s="123"/>
      <c r="BC53" s="86">
        <f>+'[2]TANF TimeOutExp08'!AT53</f>
        <v>26426</v>
      </c>
      <c r="BD53" s="122">
        <f>+'[2]TANF TimeOutExp08'!AU53</f>
        <v>2</v>
      </c>
      <c r="BE53" s="87">
        <f>+'[2]TANF TimeOutExp08'!AV53</f>
        <v>676</v>
      </c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</row>
    <row r="54" spans="1:95" ht="13.5">
      <c r="A54" s="34" t="s">
        <v>127</v>
      </c>
      <c r="C54" s="86">
        <f t="shared" si="1"/>
        <v>1451144</v>
      </c>
      <c r="D54" s="122">
        <f t="shared" si="5"/>
        <v>124</v>
      </c>
      <c r="E54" s="87">
        <f t="shared" si="5"/>
        <v>37086</v>
      </c>
      <c r="F54" s="124">
        <f t="shared" si="3"/>
        <v>1488354</v>
      </c>
      <c r="G54" s="122"/>
      <c r="H54" s="86">
        <v>123</v>
      </c>
      <c r="I54" s="87">
        <f t="shared" si="4"/>
        <v>1</v>
      </c>
      <c r="J54" s="122"/>
      <c r="K54" s="86">
        <f>+'[2]TANF TimeOutExp08'!B54</f>
        <v>146971</v>
      </c>
      <c r="L54" s="122">
        <f>+'[2]TANF TimeOutExp08'!C54</f>
        <v>10</v>
      </c>
      <c r="M54" s="87">
        <f>+'[2]TANF TimeOutExp08'!D54</f>
        <v>3759</v>
      </c>
      <c r="N54" s="122"/>
      <c r="O54" s="86">
        <f>+'[2]TANF TimeOutExp08'!F54</f>
        <v>113995</v>
      </c>
      <c r="P54" s="122">
        <f>+'[2]TANF TimeOutExp08'!G54</f>
        <v>10</v>
      </c>
      <c r="Q54" s="87">
        <f>+'[2]TANF TimeOutExp08'!H54</f>
        <v>2913</v>
      </c>
      <c r="R54" s="122"/>
      <c r="S54" s="86">
        <f>+'[2]TANF TimeOutExp08'!J54</f>
        <v>113136</v>
      </c>
      <c r="T54" s="122">
        <f>+'[2]TANF TimeOutExp08'!K54</f>
        <v>10</v>
      </c>
      <c r="U54" s="87">
        <f>+'[2]TANF TimeOutExp08'!L54</f>
        <v>2891</v>
      </c>
      <c r="V54" s="122"/>
      <c r="W54" s="86">
        <f>+'[2]TANF TimeOutExp08'!N54</f>
        <v>107416</v>
      </c>
      <c r="X54" s="122">
        <f>+'[2]TANF TimeOutExp08'!O54</f>
        <v>10</v>
      </c>
      <c r="Y54" s="87">
        <f>+'[2]TANF TimeOutExp08'!P54</f>
        <v>2744</v>
      </c>
      <c r="Z54" s="122"/>
      <c r="AA54" s="86">
        <f>+'[2]TANF TimeOutExp08'!R54</f>
        <v>108687</v>
      </c>
      <c r="AB54" s="122">
        <f>+'[2]TANF TimeOutExp08'!S54</f>
        <v>10</v>
      </c>
      <c r="AC54" s="87">
        <f>+'[2]TANF TimeOutExp08'!T54</f>
        <v>2777</v>
      </c>
      <c r="AD54" s="122"/>
      <c r="AE54" s="86">
        <f>+'[2]TANF TimeOutExp08'!V54</f>
        <v>131237</v>
      </c>
      <c r="AF54" s="122">
        <f>+'[2]TANF TimeOutExp08'!W54</f>
        <v>10</v>
      </c>
      <c r="AG54" s="87">
        <f>+'[2]TANF TimeOutExp08'!X54</f>
        <v>3355</v>
      </c>
      <c r="AH54" s="122"/>
      <c r="AI54" s="86">
        <f>+'[2]TANF TimeOutExp08'!Z54</f>
        <v>109396</v>
      </c>
      <c r="AJ54" s="122">
        <f>+'[2]TANF TimeOutExp08'!AA54</f>
        <v>10</v>
      </c>
      <c r="AK54" s="87">
        <f>+'[2]TANF TimeOutExp08'!AB54</f>
        <v>2795</v>
      </c>
      <c r="AL54" s="122"/>
      <c r="AM54" s="86">
        <f>+'[2]TANF TimeOutExp08'!AD54</f>
        <v>105463</v>
      </c>
      <c r="AN54" s="122">
        <f>+'[2]TANF TimeOutExp08'!AE54</f>
        <v>10</v>
      </c>
      <c r="AO54" s="87">
        <f>+'[2]TANF TimeOutExp08'!AF54</f>
        <v>2694</v>
      </c>
      <c r="AP54" s="122"/>
      <c r="AQ54" s="86">
        <f>+'[2]TANF TimeOutExp08'!AH54</f>
        <v>123376</v>
      </c>
      <c r="AR54" s="122">
        <f>+'[2]TANF TimeOutExp08'!AI54</f>
        <v>10</v>
      </c>
      <c r="AS54" s="87">
        <f>+'[2]TANF TimeOutExp08'!AJ54</f>
        <v>3154</v>
      </c>
      <c r="AT54" s="122"/>
      <c r="AU54" s="86">
        <f>+'[2]TANF TimeOutExp08'!AL54</f>
        <v>134439</v>
      </c>
      <c r="AV54" s="122">
        <f>+'[2]TANF TimeOutExp08'!AM54</f>
        <v>10</v>
      </c>
      <c r="AW54" s="87">
        <f>+'[2]TANF TimeOutExp08'!AN54</f>
        <v>3437</v>
      </c>
      <c r="AX54" s="122"/>
      <c r="AY54" s="86">
        <f>+'[2]TANF TimeOutExp08'!AP54</f>
        <v>119117</v>
      </c>
      <c r="AZ54" s="122">
        <f>+'[2]TANF TimeOutExp08'!AQ54</f>
        <v>11</v>
      </c>
      <c r="BA54" s="87">
        <f>+'[2]TANF TimeOutExp08'!AR54</f>
        <v>3043</v>
      </c>
      <c r="BB54" s="123"/>
      <c r="BC54" s="86">
        <f>+'[2]TANF TimeOutExp08'!AT54</f>
        <v>137911</v>
      </c>
      <c r="BD54" s="122">
        <f>+'[2]TANF TimeOutExp08'!AU54</f>
        <v>13</v>
      </c>
      <c r="BE54" s="87">
        <f>+'[2]TANF TimeOutExp08'!AV54</f>
        <v>3524</v>
      </c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</row>
    <row r="55" spans="1:95" ht="13.5">
      <c r="A55" s="34" t="s">
        <v>128</v>
      </c>
      <c r="C55" s="86">
        <f t="shared" si="1"/>
        <v>1219025</v>
      </c>
      <c r="D55" s="122">
        <f t="shared" si="5"/>
        <v>112</v>
      </c>
      <c r="E55" s="87">
        <f t="shared" si="5"/>
        <v>31147</v>
      </c>
      <c r="F55" s="124">
        <f t="shared" si="3"/>
        <v>1250284</v>
      </c>
      <c r="G55" s="122"/>
      <c r="H55" s="86">
        <v>101</v>
      </c>
      <c r="I55" s="87">
        <f t="shared" si="4"/>
        <v>11</v>
      </c>
      <c r="J55" s="122"/>
      <c r="K55" s="86">
        <f>+'[2]TANF TimeOutExp08'!B55</f>
        <v>94528</v>
      </c>
      <c r="L55" s="122">
        <f>+'[2]TANF TimeOutExp08'!C55</f>
        <v>9</v>
      </c>
      <c r="M55" s="87">
        <f>+'[2]TANF TimeOutExp08'!D55</f>
        <v>2415</v>
      </c>
      <c r="N55" s="122"/>
      <c r="O55" s="86">
        <f>+'[2]TANF TimeOutExp08'!F55</f>
        <v>96635</v>
      </c>
      <c r="P55" s="122">
        <f>+'[2]TANF TimeOutExp08'!G55</f>
        <v>9</v>
      </c>
      <c r="Q55" s="87">
        <f>+'[2]TANF TimeOutExp08'!H55</f>
        <v>2469</v>
      </c>
      <c r="R55" s="122"/>
      <c r="S55" s="86">
        <f>+'[2]TANF TimeOutExp08'!J55</f>
        <v>102415</v>
      </c>
      <c r="T55" s="122">
        <f>+'[2]TANF TimeOutExp08'!K55</f>
        <v>9</v>
      </c>
      <c r="U55" s="87">
        <f>+'[2]TANF TimeOutExp08'!L55</f>
        <v>2617</v>
      </c>
      <c r="V55" s="122"/>
      <c r="W55" s="86">
        <f>+'[2]TANF TimeOutExp08'!N55</f>
        <v>107838</v>
      </c>
      <c r="X55" s="122">
        <f>+'[2]TANF TimeOutExp08'!O55</f>
        <v>10</v>
      </c>
      <c r="Y55" s="87">
        <f>+'[2]TANF TimeOutExp08'!P55</f>
        <v>2756</v>
      </c>
      <c r="Z55" s="122"/>
      <c r="AA55" s="86">
        <f>+'[2]TANF TimeOutExp08'!R55</f>
        <v>103659</v>
      </c>
      <c r="AB55" s="122">
        <f>+'[2]TANF TimeOutExp08'!S55</f>
        <v>10</v>
      </c>
      <c r="AC55" s="87">
        <f>+'[2]TANF TimeOutExp08'!T55</f>
        <v>2648</v>
      </c>
      <c r="AD55" s="122"/>
      <c r="AE55" s="86">
        <f>+'[2]TANF TimeOutExp08'!V55</f>
        <v>109301</v>
      </c>
      <c r="AF55" s="122">
        <f>+'[2]TANF TimeOutExp08'!W55</f>
        <v>10</v>
      </c>
      <c r="AG55" s="87">
        <f>+'[2]TANF TimeOutExp08'!X55</f>
        <v>2793</v>
      </c>
      <c r="AH55" s="122"/>
      <c r="AI55" s="86">
        <f>+'[2]TANF TimeOutExp08'!Z55</f>
        <v>99678</v>
      </c>
      <c r="AJ55" s="122">
        <f>+'[2]TANF TimeOutExp08'!AA55</f>
        <v>9</v>
      </c>
      <c r="AK55" s="87">
        <f>+'[2]TANF TimeOutExp08'!AB55</f>
        <v>2547</v>
      </c>
      <c r="AL55" s="122"/>
      <c r="AM55" s="86">
        <f>+'[2]TANF TimeOutExp08'!AD55</f>
        <v>100360</v>
      </c>
      <c r="AN55" s="122">
        <f>+'[2]TANF TimeOutExp08'!AE55</f>
        <v>9</v>
      </c>
      <c r="AO55" s="87">
        <f>+'[2]TANF TimeOutExp08'!AF55</f>
        <v>2564</v>
      </c>
      <c r="AP55" s="122"/>
      <c r="AQ55" s="86">
        <f>+'[2]TANF TimeOutExp08'!AH55</f>
        <v>98704</v>
      </c>
      <c r="AR55" s="122">
        <f>+'[2]TANF TimeOutExp08'!AI55</f>
        <v>9</v>
      </c>
      <c r="AS55" s="87">
        <f>+'[2]TANF TimeOutExp08'!AJ55</f>
        <v>2522</v>
      </c>
      <c r="AT55" s="122"/>
      <c r="AU55" s="86">
        <f>+'[2]TANF TimeOutExp08'!AL55</f>
        <v>100610</v>
      </c>
      <c r="AV55" s="122">
        <f>+'[2]TANF TimeOutExp08'!AM55</f>
        <v>9</v>
      </c>
      <c r="AW55" s="87">
        <f>+'[2]TANF TimeOutExp08'!AN55</f>
        <v>2571</v>
      </c>
      <c r="AX55" s="122"/>
      <c r="AY55" s="86">
        <f>+'[2]TANF TimeOutExp08'!AP55</f>
        <v>100493</v>
      </c>
      <c r="AZ55" s="122">
        <f>+'[2]TANF TimeOutExp08'!AQ55</f>
        <v>9</v>
      </c>
      <c r="BA55" s="87">
        <f>+'[2]TANF TimeOutExp08'!AR55</f>
        <v>2568</v>
      </c>
      <c r="BB55" s="123"/>
      <c r="BC55" s="86">
        <f>+'[2]TANF TimeOutExp08'!AT55</f>
        <v>104804</v>
      </c>
      <c r="BD55" s="122">
        <f>+'[2]TANF TimeOutExp08'!AU55</f>
        <v>10</v>
      </c>
      <c r="BE55" s="87">
        <f>+'[2]TANF TimeOutExp08'!AV55</f>
        <v>2677</v>
      </c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</row>
    <row r="56" spans="1:95" ht="13.5">
      <c r="A56" s="34" t="s">
        <v>129</v>
      </c>
      <c r="C56" s="86">
        <f t="shared" si="1"/>
        <v>4659079</v>
      </c>
      <c r="D56" s="122">
        <f t="shared" si="5"/>
        <v>428</v>
      </c>
      <c r="E56" s="87">
        <f t="shared" si="5"/>
        <v>119037</v>
      </c>
      <c r="F56" s="124">
        <f t="shared" si="3"/>
        <v>4778544</v>
      </c>
      <c r="G56" s="122"/>
      <c r="H56" s="86">
        <v>362</v>
      </c>
      <c r="I56" s="87">
        <f t="shared" si="4"/>
        <v>66</v>
      </c>
      <c r="J56" s="122"/>
      <c r="K56" s="86">
        <f>+'[2]TANF TimeOutExp08'!B56</f>
        <v>370591</v>
      </c>
      <c r="L56" s="122">
        <f>+'[2]TANF TimeOutExp08'!C56</f>
        <v>34</v>
      </c>
      <c r="M56" s="87">
        <f>+'[2]TANF TimeOutExp08'!D56</f>
        <v>9468</v>
      </c>
      <c r="N56" s="122"/>
      <c r="O56" s="86">
        <f>+'[2]TANF TimeOutExp08'!F56</f>
        <v>372835</v>
      </c>
      <c r="P56" s="122">
        <f>+'[2]TANF TimeOutExp08'!G56</f>
        <v>34</v>
      </c>
      <c r="Q56" s="87">
        <f>+'[2]TANF TimeOutExp08'!H56</f>
        <v>9526</v>
      </c>
      <c r="R56" s="122"/>
      <c r="S56" s="86">
        <f>+'[2]TANF TimeOutExp08'!J56</f>
        <v>382201</v>
      </c>
      <c r="T56" s="122">
        <f>+'[2]TANF TimeOutExp08'!K56</f>
        <v>35</v>
      </c>
      <c r="U56" s="87">
        <f>+'[2]TANF TimeOutExp08'!L56</f>
        <v>9766</v>
      </c>
      <c r="V56" s="122"/>
      <c r="W56" s="86">
        <f>+'[2]TANF TimeOutExp08'!N56</f>
        <v>387884</v>
      </c>
      <c r="X56" s="122">
        <f>+'[2]TANF TimeOutExp08'!O56</f>
        <v>36</v>
      </c>
      <c r="Y56" s="87">
        <f>+'[2]TANF TimeOutExp08'!P56</f>
        <v>9910</v>
      </c>
      <c r="Z56" s="122"/>
      <c r="AA56" s="86">
        <f>+'[2]TANF TimeOutExp08'!R56</f>
        <v>384143</v>
      </c>
      <c r="AB56" s="122">
        <f>+'[2]TANF TimeOutExp08'!S56</f>
        <v>36</v>
      </c>
      <c r="AC56" s="87">
        <f>+'[2]TANF TimeOutExp08'!T56</f>
        <v>9814</v>
      </c>
      <c r="AD56" s="122"/>
      <c r="AE56" s="86">
        <f>+'[2]TANF TimeOutExp08'!V56</f>
        <v>384508</v>
      </c>
      <c r="AF56" s="122">
        <f>+'[2]TANF TimeOutExp08'!W56</f>
        <v>35</v>
      </c>
      <c r="AG56" s="87">
        <f>+'[2]TANF TimeOutExp08'!X56</f>
        <v>9824</v>
      </c>
      <c r="AH56" s="122"/>
      <c r="AI56" s="86">
        <f>+'[2]TANF TimeOutExp08'!Z56</f>
        <v>394499</v>
      </c>
      <c r="AJ56" s="122">
        <f>+'[2]TANF TimeOutExp08'!AA56</f>
        <v>36</v>
      </c>
      <c r="AK56" s="87">
        <f>+'[2]TANF TimeOutExp08'!AB56</f>
        <v>10080</v>
      </c>
      <c r="AL56" s="122"/>
      <c r="AM56" s="86">
        <f>+'[2]TANF TimeOutExp08'!AD56</f>
        <v>393767</v>
      </c>
      <c r="AN56" s="122">
        <f>+'[2]TANF TimeOutExp08'!AE56</f>
        <v>36</v>
      </c>
      <c r="AO56" s="87">
        <f>+'[2]TANF TimeOutExp08'!AF56</f>
        <v>10061</v>
      </c>
      <c r="AP56" s="122"/>
      <c r="AQ56" s="86">
        <f>+'[2]TANF TimeOutExp08'!AH56</f>
        <v>390931</v>
      </c>
      <c r="AR56" s="122">
        <f>+'[2]TANF TimeOutExp08'!AI56</f>
        <v>36</v>
      </c>
      <c r="AS56" s="87">
        <f>+'[2]TANF TimeOutExp08'!AJ56</f>
        <v>9988</v>
      </c>
      <c r="AT56" s="122"/>
      <c r="AU56" s="86">
        <f>+'[2]TANF TimeOutExp08'!AL56</f>
        <v>404505</v>
      </c>
      <c r="AV56" s="122">
        <f>+'[2]TANF TimeOutExp08'!AM56</f>
        <v>37</v>
      </c>
      <c r="AW56" s="87">
        <f>+'[2]TANF TimeOutExp08'!AN56</f>
        <v>10335</v>
      </c>
      <c r="AX56" s="122"/>
      <c r="AY56" s="86">
        <f>+'[2]TANF TimeOutExp08'!AP56</f>
        <v>402400</v>
      </c>
      <c r="AZ56" s="122">
        <f>+'[2]TANF TimeOutExp08'!AQ56</f>
        <v>37</v>
      </c>
      <c r="BA56" s="87">
        <f>+'[2]TANF TimeOutExp08'!AR56</f>
        <v>10280</v>
      </c>
      <c r="BB56" s="123"/>
      <c r="BC56" s="86">
        <f>+'[2]TANF TimeOutExp08'!AT56</f>
        <v>390815</v>
      </c>
      <c r="BD56" s="122">
        <f>+'[2]TANF TimeOutExp08'!AU56</f>
        <v>36</v>
      </c>
      <c r="BE56" s="87">
        <f>+'[2]TANF TimeOutExp08'!AV56</f>
        <v>9985</v>
      </c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/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/>
      <c r="CP56" s="95"/>
      <c r="CQ56" s="95"/>
    </row>
    <row r="57" spans="1:95" ht="13.5">
      <c r="A57" s="34" t="s">
        <v>130</v>
      </c>
      <c r="C57" s="86">
        <f t="shared" si="1"/>
        <v>434247</v>
      </c>
      <c r="D57" s="122">
        <f t="shared" si="5"/>
        <v>39</v>
      </c>
      <c r="E57" s="87">
        <f t="shared" si="5"/>
        <v>11095</v>
      </c>
      <c r="F57" s="124">
        <f t="shared" si="3"/>
        <v>445381</v>
      </c>
      <c r="G57" s="122"/>
      <c r="H57" s="86">
        <v>37</v>
      </c>
      <c r="I57" s="87">
        <f t="shared" si="4"/>
        <v>2</v>
      </c>
      <c r="J57" s="122"/>
      <c r="K57" s="86">
        <f>+'[2]TANF TimeOutExp08'!B57</f>
        <v>29616</v>
      </c>
      <c r="L57" s="122">
        <f>+'[2]TANF TimeOutExp08'!C57</f>
        <v>3</v>
      </c>
      <c r="M57" s="87">
        <f>+'[2]TANF TimeOutExp08'!D57</f>
        <v>756</v>
      </c>
      <c r="N57" s="122"/>
      <c r="O57" s="86">
        <f>+'[2]TANF TimeOutExp08'!F57</f>
        <v>30676</v>
      </c>
      <c r="P57" s="122">
        <f>+'[2]TANF TimeOutExp08'!G57</f>
        <v>3</v>
      </c>
      <c r="Q57" s="87">
        <f>+'[2]TANF TimeOutExp08'!H57</f>
        <v>783</v>
      </c>
      <c r="R57" s="122"/>
      <c r="S57" s="86">
        <f>+'[2]TANF TimeOutExp08'!J57</f>
        <v>50089</v>
      </c>
      <c r="T57" s="122">
        <f>+'[2]TANF TimeOutExp08'!K57</f>
        <v>3</v>
      </c>
      <c r="U57" s="87">
        <f>+'[2]TANF TimeOutExp08'!L57</f>
        <v>1282</v>
      </c>
      <c r="V57" s="122"/>
      <c r="W57" s="86">
        <f>+'[2]TANF TimeOutExp08'!N57</f>
        <v>29964</v>
      </c>
      <c r="X57" s="122">
        <f>+'[2]TANF TimeOutExp08'!O57</f>
        <v>3</v>
      </c>
      <c r="Y57" s="87">
        <f>+'[2]TANF TimeOutExp08'!P57</f>
        <v>765</v>
      </c>
      <c r="Z57" s="122"/>
      <c r="AA57" s="86">
        <f>+'[2]TANF TimeOutExp08'!R57</f>
        <v>33706</v>
      </c>
      <c r="AB57" s="122">
        <f>+'[2]TANF TimeOutExp08'!S57</f>
        <v>3</v>
      </c>
      <c r="AC57" s="87">
        <f>+'[2]TANF TimeOutExp08'!T57</f>
        <v>861</v>
      </c>
      <c r="AD57" s="122"/>
      <c r="AE57" s="86">
        <f>+'[2]TANF TimeOutExp08'!V57</f>
        <v>34623</v>
      </c>
      <c r="AF57" s="122">
        <f>+'[2]TANF TimeOutExp08'!W57</f>
        <v>3</v>
      </c>
      <c r="AG57" s="87">
        <f>+'[2]TANF TimeOutExp08'!X57</f>
        <v>885</v>
      </c>
      <c r="AH57" s="122"/>
      <c r="AI57" s="86">
        <f>+'[2]TANF TimeOutExp08'!Z57</f>
        <v>33682</v>
      </c>
      <c r="AJ57" s="122">
        <f>+'[2]TANF TimeOutExp08'!AA57</f>
        <v>0</v>
      </c>
      <c r="AK57" s="87">
        <f>+'[2]TANF TimeOutExp08'!AB57</f>
        <v>864</v>
      </c>
      <c r="AL57" s="122"/>
      <c r="AM57" s="86">
        <f>+'[2]TANF TimeOutExp08'!AD57</f>
        <v>34876</v>
      </c>
      <c r="AN57" s="122">
        <f>+'[2]TANF TimeOutExp08'!AE57</f>
        <v>3</v>
      </c>
      <c r="AO57" s="87">
        <f>+'[2]TANF TimeOutExp08'!AF57</f>
        <v>891</v>
      </c>
      <c r="AP57" s="122"/>
      <c r="AQ57" s="86">
        <f>+'[2]TANF TimeOutExp08'!AH57</f>
        <v>36120</v>
      </c>
      <c r="AR57" s="122">
        <f>+'[2]TANF TimeOutExp08'!AI57</f>
        <v>6</v>
      </c>
      <c r="AS57" s="87">
        <f>+'[2]TANF TimeOutExp08'!AJ57</f>
        <v>920</v>
      </c>
      <c r="AT57" s="122"/>
      <c r="AU57" s="86">
        <f>+'[2]TANF TimeOutExp08'!AL57</f>
        <v>41422</v>
      </c>
      <c r="AV57" s="122">
        <f>+'[2]TANF TimeOutExp08'!AM57</f>
        <v>4</v>
      </c>
      <c r="AW57" s="87">
        <f>+'[2]TANF TimeOutExp08'!AN57</f>
        <v>1058</v>
      </c>
      <c r="AX57" s="122"/>
      <c r="AY57" s="86">
        <f>+'[2]TANF TimeOutExp08'!AP57</f>
        <v>41248</v>
      </c>
      <c r="AZ57" s="122">
        <f>+'[2]TANF TimeOutExp08'!AQ57</f>
        <v>4</v>
      </c>
      <c r="BA57" s="87">
        <f>+'[2]TANF TimeOutExp08'!AR57</f>
        <v>1054</v>
      </c>
      <c r="BB57" s="123"/>
      <c r="BC57" s="86">
        <f>+'[2]TANF TimeOutExp08'!AT57</f>
        <v>38225</v>
      </c>
      <c r="BD57" s="122">
        <f>+'[2]TANF TimeOutExp08'!AU57</f>
        <v>4</v>
      </c>
      <c r="BE57" s="87">
        <f>+'[2]TANF TimeOutExp08'!AV57</f>
        <v>976</v>
      </c>
      <c r="BF57" s="95"/>
      <c r="BG57" s="95"/>
      <c r="BH57" s="95"/>
      <c r="BI57" s="95"/>
      <c r="BJ57" s="95"/>
      <c r="BK57" s="95"/>
      <c r="BL57" s="95"/>
      <c r="BM57" s="95"/>
      <c r="BN57" s="95"/>
      <c r="BO57" s="95"/>
      <c r="BP57" s="95"/>
      <c r="BQ57" s="95"/>
      <c r="BR57" s="95"/>
      <c r="BS57" s="95"/>
      <c r="BT57" s="95"/>
      <c r="BU57" s="95"/>
      <c r="BV57" s="95"/>
      <c r="BW57" s="95"/>
      <c r="BX57" s="95"/>
      <c r="BY57" s="95"/>
      <c r="BZ57" s="95"/>
      <c r="CA57" s="95"/>
      <c r="CB57" s="95"/>
      <c r="CC57" s="95"/>
      <c r="CD57" s="95"/>
      <c r="CE57" s="95"/>
      <c r="CF57" s="95"/>
      <c r="CG57" s="95"/>
      <c r="CH57" s="95"/>
      <c r="CI57" s="95"/>
      <c r="CJ57" s="95"/>
      <c r="CK57" s="95"/>
      <c r="CL57" s="95"/>
      <c r="CM57" s="95"/>
      <c r="CN57" s="95"/>
      <c r="CO57" s="95"/>
      <c r="CP57" s="95"/>
      <c r="CQ57" s="95"/>
    </row>
    <row r="58" spans="1:95" ht="13.5">
      <c r="A58" s="34" t="s">
        <v>131</v>
      </c>
      <c r="C58" s="86">
        <f t="shared" si="1"/>
        <v>181282</v>
      </c>
      <c r="D58" s="122">
        <f t="shared" si="5"/>
        <v>16</v>
      </c>
      <c r="E58" s="87">
        <f t="shared" si="5"/>
        <v>4631</v>
      </c>
      <c r="F58" s="124">
        <f t="shared" si="3"/>
        <v>185929</v>
      </c>
      <c r="G58" s="122"/>
      <c r="H58" s="86">
        <v>12</v>
      </c>
      <c r="I58" s="87">
        <f t="shared" si="4"/>
        <v>4</v>
      </c>
      <c r="J58" s="122"/>
      <c r="K58" s="86">
        <f>+'[2]TANF TimeOutExp08'!B58</f>
        <v>14440</v>
      </c>
      <c r="L58" s="122">
        <f>+'[2]TANF TimeOutExp08'!C58</f>
        <v>1</v>
      </c>
      <c r="M58" s="87">
        <f>+'[2]TANF TimeOutExp08'!D58</f>
        <v>369</v>
      </c>
      <c r="N58" s="122"/>
      <c r="O58" s="86">
        <f>+'[2]TANF TimeOutExp08'!F58</f>
        <v>15687</v>
      </c>
      <c r="P58" s="122">
        <f>+'[2]TANF TimeOutExp08'!G58</f>
        <v>1</v>
      </c>
      <c r="Q58" s="87">
        <f>+'[2]TANF TimeOutExp08'!H58</f>
        <v>401</v>
      </c>
      <c r="R58" s="122"/>
      <c r="S58" s="86">
        <f>+'[2]TANF TimeOutExp08'!J58</f>
        <v>15963</v>
      </c>
      <c r="T58" s="122">
        <f>+'[2]TANF TimeOutExp08'!K58</f>
        <v>1</v>
      </c>
      <c r="U58" s="87">
        <f>+'[2]TANF TimeOutExp08'!L58</f>
        <v>408</v>
      </c>
      <c r="V58" s="122"/>
      <c r="W58" s="86">
        <f>+'[2]TANF TimeOutExp08'!N58</f>
        <v>14178</v>
      </c>
      <c r="X58" s="122">
        <f>+'[2]TANF TimeOutExp08'!O58</f>
        <v>1</v>
      </c>
      <c r="Y58" s="87">
        <f>+'[2]TANF TimeOutExp08'!P58</f>
        <v>363</v>
      </c>
      <c r="Z58" s="122"/>
      <c r="AA58" s="86">
        <f>+'[2]TANF TimeOutExp08'!R58</f>
        <v>12819</v>
      </c>
      <c r="AB58" s="122">
        <f>+'[2]TANF TimeOutExp08'!S58</f>
        <v>1</v>
      </c>
      <c r="AC58" s="87">
        <f>+'[2]TANF TimeOutExp08'!T58</f>
        <v>328</v>
      </c>
      <c r="AD58" s="122"/>
      <c r="AE58" s="86">
        <f>+'[2]TANF TimeOutExp08'!V58</f>
        <v>12411</v>
      </c>
      <c r="AF58" s="122">
        <f>+'[2]TANF TimeOutExp08'!W58</f>
        <v>1</v>
      </c>
      <c r="AG58" s="87">
        <f>+'[2]TANF TimeOutExp08'!X58</f>
        <v>317</v>
      </c>
      <c r="AH58" s="122"/>
      <c r="AI58" s="86">
        <f>+'[2]TANF TimeOutExp08'!Z58</f>
        <v>12169</v>
      </c>
      <c r="AJ58" s="122">
        <f>+'[2]TANF TimeOutExp08'!AA58</f>
        <v>1</v>
      </c>
      <c r="AK58" s="87">
        <f>+'[2]TANF TimeOutExp08'!AB58</f>
        <v>311</v>
      </c>
      <c r="AL58" s="122"/>
      <c r="AM58" s="86">
        <f>+'[2]TANF TimeOutExp08'!AD58</f>
        <v>14087</v>
      </c>
      <c r="AN58" s="122">
        <f>+'[2]TANF TimeOutExp08'!AE58</f>
        <v>1</v>
      </c>
      <c r="AO58" s="87">
        <f>+'[2]TANF TimeOutExp08'!AF58</f>
        <v>360</v>
      </c>
      <c r="AP58" s="122"/>
      <c r="AQ58" s="86">
        <f>+'[2]TANF TimeOutExp08'!AH58</f>
        <v>15279</v>
      </c>
      <c r="AR58" s="122">
        <f>+'[2]TANF TimeOutExp08'!AI58</f>
        <v>2</v>
      </c>
      <c r="AS58" s="87">
        <f>+'[2]TANF TimeOutExp08'!AJ58</f>
        <v>390</v>
      </c>
      <c r="AT58" s="122"/>
      <c r="AU58" s="86">
        <f>+'[2]TANF TimeOutExp08'!AL58</f>
        <v>17561</v>
      </c>
      <c r="AV58" s="122">
        <f>+'[2]TANF TimeOutExp08'!AM58</f>
        <v>2</v>
      </c>
      <c r="AW58" s="87">
        <f>+'[2]TANF TimeOutExp08'!AN58</f>
        <v>448</v>
      </c>
      <c r="AX58" s="122"/>
      <c r="AY58" s="86">
        <f>+'[2]TANF TimeOutExp08'!AP58</f>
        <v>19203</v>
      </c>
      <c r="AZ58" s="122">
        <f>+'[2]TANF TimeOutExp08'!AQ58</f>
        <v>2</v>
      </c>
      <c r="BA58" s="87">
        <f>+'[2]TANF TimeOutExp08'!AR58</f>
        <v>490</v>
      </c>
      <c r="BB58" s="123"/>
      <c r="BC58" s="86">
        <f>+'[2]TANF TimeOutExp08'!AT58</f>
        <v>17485</v>
      </c>
      <c r="BD58" s="122">
        <f>+'[2]TANF TimeOutExp08'!AU58</f>
        <v>2</v>
      </c>
      <c r="BE58" s="87">
        <f>+'[2]TANF TimeOutExp08'!AV58</f>
        <v>446</v>
      </c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95"/>
      <c r="BV58" s="95"/>
      <c r="BW58" s="95"/>
      <c r="BX58" s="95"/>
      <c r="BY58" s="95"/>
      <c r="BZ58" s="95"/>
      <c r="CA58" s="95"/>
      <c r="CB58" s="95"/>
      <c r="CC58" s="95"/>
      <c r="CD58" s="95"/>
      <c r="CE58" s="95"/>
      <c r="CF58" s="95"/>
      <c r="CG58" s="95"/>
      <c r="CH58" s="95"/>
      <c r="CI58" s="95"/>
      <c r="CJ58" s="95"/>
      <c r="CK58" s="95"/>
      <c r="CL58" s="95"/>
      <c r="CM58" s="95"/>
      <c r="CN58" s="95"/>
      <c r="CO58" s="95"/>
      <c r="CP58" s="95"/>
      <c r="CQ58" s="95"/>
    </row>
    <row r="59" spans="1:95" ht="13.5">
      <c r="A59" s="34" t="s">
        <v>132</v>
      </c>
      <c r="C59" s="86">
        <f t="shared" si="1"/>
        <v>65232</v>
      </c>
      <c r="D59" s="122">
        <f t="shared" si="5"/>
        <v>12</v>
      </c>
      <c r="E59" s="87">
        <f t="shared" si="5"/>
        <v>1662</v>
      </c>
      <c r="F59" s="124">
        <f t="shared" si="3"/>
        <v>66906</v>
      </c>
      <c r="G59" s="122"/>
      <c r="H59" s="86">
        <v>12</v>
      </c>
      <c r="I59" s="87">
        <f t="shared" si="4"/>
        <v>0</v>
      </c>
      <c r="J59" s="122"/>
      <c r="K59" s="86">
        <f>+'[2]TANF TimeOutExp08'!B59</f>
        <v>5381</v>
      </c>
      <c r="L59" s="122">
        <f>+'[2]TANF TimeOutExp08'!C59</f>
        <v>1</v>
      </c>
      <c r="M59" s="87">
        <f>+'[2]TANF TimeOutExp08'!D59</f>
        <v>137</v>
      </c>
      <c r="N59" s="122"/>
      <c r="O59" s="86">
        <f>+'[2]TANF TimeOutExp08'!F59</f>
        <v>4922</v>
      </c>
      <c r="P59" s="122">
        <f>+'[2]TANF TimeOutExp08'!G59</f>
        <v>1</v>
      </c>
      <c r="Q59" s="87">
        <f>+'[2]TANF TimeOutExp08'!H59</f>
        <v>125</v>
      </c>
      <c r="R59" s="122"/>
      <c r="S59" s="86">
        <f>+'[2]TANF TimeOutExp08'!J59</f>
        <v>4849</v>
      </c>
      <c r="T59" s="122">
        <f>+'[2]TANF TimeOutExp08'!K59</f>
        <v>1</v>
      </c>
      <c r="U59" s="87">
        <f>+'[2]TANF TimeOutExp08'!L59</f>
        <v>123</v>
      </c>
      <c r="V59" s="122"/>
      <c r="W59" s="86">
        <f>+'[2]TANF TimeOutExp08'!N59</f>
        <v>4327</v>
      </c>
      <c r="X59" s="122">
        <f>+'[2]TANF TimeOutExp08'!O59</f>
        <v>1</v>
      </c>
      <c r="Y59" s="87">
        <f>+'[2]TANF TimeOutExp08'!P59</f>
        <v>110</v>
      </c>
      <c r="Z59" s="122"/>
      <c r="AA59" s="86">
        <f>+'[2]TANF TimeOutExp08'!R59</f>
        <v>5163</v>
      </c>
      <c r="AB59" s="122">
        <f>+'[2]TANF TimeOutExp08'!S59</f>
        <v>1</v>
      </c>
      <c r="AC59" s="87">
        <f>+'[2]TANF TimeOutExp08'!T59</f>
        <v>131</v>
      </c>
      <c r="AD59" s="122"/>
      <c r="AE59" s="86">
        <f>+'[2]TANF TimeOutExp08'!V59</f>
        <v>5887</v>
      </c>
      <c r="AF59" s="122">
        <f>+'[2]TANF TimeOutExp08'!W59</f>
        <v>1</v>
      </c>
      <c r="AG59" s="87">
        <f>+'[2]TANF TimeOutExp08'!X59</f>
        <v>150</v>
      </c>
      <c r="AH59" s="122"/>
      <c r="AI59" s="86">
        <f>+'[2]TANF TimeOutExp08'!Z59</f>
        <v>5390</v>
      </c>
      <c r="AJ59" s="122">
        <f>+'[2]TANF TimeOutExp08'!AA59</f>
        <v>1</v>
      </c>
      <c r="AK59" s="87">
        <f>+'[2]TANF TimeOutExp08'!AB59</f>
        <v>138</v>
      </c>
      <c r="AL59" s="122"/>
      <c r="AM59" s="86">
        <f>+'[2]TANF TimeOutExp08'!AD59</f>
        <v>7441</v>
      </c>
      <c r="AN59" s="122">
        <f>+'[2]TANF TimeOutExp08'!AE59</f>
        <v>1</v>
      </c>
      <c r="AO59" s="87">
        <f>+'[2]TANF TimeOutExp08'!AF59</f>
        <v>190</v>
      </c>
      <c r="AP59" s="122"/>
      <c r="AQ59" s="86">
        <f>+'[2]TANF TimeOutExp08'!AH59</f>
        <v>5792</v>
      </c>
      <c r="AR59" s="122">
        <f>+'[2]TANF TimeOutExp08'!AI59</f>
        <v>1</v>
      </c>
      <c r="AS59" s="87">
        <f>+'[2]TANF TimeOutExp08'!AJ59</f>
        <v>148</v>
      </c>
      <c r="AT59" s="122"/>
      <c r="AU59" s="86">
        <f>+'[2]TANF TimeOutExp08'!AL59</f>
        <v>4986</v>
      </c>
      <c r="AV59" s="122">
        <f>+'[2]TANF TimeOutExp08'!AM59</f>
        <v>1</v>
      </c>
      <c r="AW59" s="87">
        <f>+'[2]TANF TimeOutExp08'!AN59</f>
        <v>127</v>
      </c>
      <c r="AX59" s="122"/>
      <c r="AY59" s="86">
        <f>+'[2]TANF TimeOutExp08'!AP59</f>
        <v>5647</v>
      </c>
      <c r="AZ59" s="122">
        <f>+'[2]TANF TimeOutExp08'!AQ59</f>
        <v>1</v>
      </c>
      <c r="BA59" s="87">
        <f>+'[2]TANF TimeOutExp08'!AR59</f>
        <v>144</v>
      </c>
      <c r="BB59" s="123"/>
      <c r="BC59" s="86">
        <f>+'[2]TANF TimeOutExp08'!AT59</f>
        <v>5447</v>
      </c>
      <c r="BD59" s="122">
        <f>+'[2]TANF TimeOutExp08'!AU59</f>
        <v>1</v>
      </c>
      <c r="BE59" s="87">
        <f>+'[2]TANF TimeOutExp08'!AV59</f>
        <v>139</v>
      </c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</row>
    <row r="60" spans="1:95" ht="13.5">
      <c r="A60" s="34" t="s">
        <v>133</v>
      </c>
      <c r="C60" s="86">
        <f t="shared" si="1"/>
        <v>4889663</v>
      </c>
      <c r="D60" s="122">
        <f t="shared" si="5"/>
        <v>6835</v>
      </c>
      <c r="E60" s="87">
        <f t="shared" si="5"/>
        <v>125252</v>
      </c>
      <c r="F60" s="124">
        <f t="shared" si="3"/>
        <v>5021750</v>
      </c>
      <c r="G60" s="122"/>
      <c r="H60" s="86">
        <v>474</v>
      </c>
      <c r="I60" s="87">
        <f t="shared" si="4"/>
        <v>6361</v>
      </c>
      <c r="J60" s="122"/>
      <c r="K60" s="86">
        <f>+'[2]TANF TimeOutExp08'!B60</f>
        <v>425594</v>
      </c>
      <c r="L60" s="122">
        <f>+'[2]TANF TimeOutExp08'!C60</f>
        <v>38</v>
      </c>
      <c r="M60" s="87">
        <f>+'[2]TANF TimeOutExp08'!D60</f>
        <v>10874</v>
      </c>
      <c r="N60" s="122"/>
      <c r="O60" s="86">
        <f>+'[2]TANF TimeOutExp08'!F60</f>
        <v>406851</v>
      </c>
      <c r="P60" s="122">
        <f>+'[2]TANF TimeOutExp08'!G60</f>
        <v>38</v>
      </c>
      <c r="Q60" s="87">
        <f>+'[2]TANF TimeOutExp08'!H60</f>
        <v>10394</v>
      </c>
      <c r="R60" s="122"/>
      <c r="S60" s="86">
        <f>+'[2]TANF TimeOutExp08'!J60</f>
        <v>395188</v>
      </c>
      <c r="T60" s="122">
        <f>+'[2]TANF TimeOutExp08'!K60</f>
        <v>39</v>
      </c>
      <c r="U60" s="87">
        <f>+'[2]TANF TimeOutExp08'!L60</f>
        <v>10094</v>
      </c>
      <c r="V60" s="122"/>
      <c r="W60" s="86">
        <f>+'[2]TANF TimeOutExp08'!N60</f>
        <v>403455</v>
      </c>
      <c r="X60" s="122">
        <f>+'[2]TANF TimeOutExp08'!O60</f>
        <v>38</v>
      </c>
      <c r="Y60" s="87">
        <f>+'[2]TANF TimeOutExp08'!P60</f>
        <v>10307</v>
      </c>
      <c r="Z60" s="122"/>
      <c r="AA60" s="86">
        <f>+'[2]TANF TimeOutExp08'!R60</f>
        <v>407565</v>
      </c>
      <c r="AB60" s="122">
        <f>+'[2]TANF TimeOutExp08'!S60</f>
        <v>38</v>
      </c>
      <c r="AC60" s="87">
        <f>+'[2]TANF TimeOutExp08'!T60</f>
        <v>10412</v>
      </c>
      <c r="AD60" s="122"/>
      <c r="AE60" s="86">
        <f>+'[2]TANF TimeOutExp08'!V60</f>
        <v>418661</v>
      </c>
      <c r="AF60" s="122">
        <f>+'[2]TANF TimeOutExp08'!W60</f>
        <v>39</v>
      </c>
      <c r="AG60" s="87">
        <f>+'[2]TANF TimeOutExp08'!X60</f>
        <v>10696</v>
      </c>
      <c r="AH60" s="122"/>
      <c r="AI60" s="86">
        <f>+'[2]TANF TimeOutExp08'!Z60</f>
        <v>397548</v>
      </c>
      <c r="AJ60" s="122">
        <f>+'[2]TANF TimeOutExp08'!AA60</f>
        <v>38</v>
      </c>
      <c r="AK60" s="87">
        <f>+'[2]TANF TimeOutExp08'!AB60</f>
        <v>10156</v>
      </c>
      <c r="AL60" s="122"/>
      <c r="AM60" s="86">
        <f>+'[2]TANF TimeOutExp08'!AD60</f>
        <v>398551</v>
      </c>
      <c r="AN60" s="122">
        <f>+'[2]TANF TimeOutExp08'!AE60</f>
        <v>38</v>
      </c>
      <c r="AO60" s="87">
        <f>+'[2]TANF TimeOutExp08'!AF60</f>
        <v>10182</v>
      </c>
      <c r="AP60" s="122"/>
      <c r="AQ60" s="86">
        <f>+'[2]TANF TimeOutExp08'!AH60</f>
        <v>401338</v>
      </c>
      <c r="AR60" s="122">
        <f>+'[2]TANF TimeOutExp08'!AI60</f>
        <v>38</v>
      </c>
      <c r="AS60" s="87">
        <f>+'[2]TANF TimeOutExp08'!AJ60</f>
        <v>10253</v>
      </c>
      <c r="AT60" s="122"/>
      <c r="AU60" s="86">
        <f>+'[2]TANF TimeOutExp08'!AL60</f>
        <v>387034</v>
      </c>
      <c r="AV60" s="122">
        <f>+'[2]TANF TimeOutExp08'!AM60</f>
        <v>38</v>
      </c>
      <c r="AW60" s="87">
        <f>+'[2]TANF TimeOutExp08'!AN60</f>
        <v>9886</v>
      </c>
      <c r="AX60" s="122"/>
      <c r="AY60" s="86">
        <f>+'[2]TANF TimeOutExp08'!AP60</f>
        <v>394429</v>
      </c>
      <c r="AZ60" s="122">
        <f>+'[2]TANF TimeOutExp08'!AQ60</f>
        <v>6412</v>
      </c>
      <c r="BA60" s="87">
        <f>+'[2]TANF TimeOutExp08'!AR60</f>
        <v>10412</v>
      </c>
      <c r="BB60" s="123"/>
      <c r="BC60" s="86">
        <f>+'[2]TANF TimeOutExp08'!AT60</f>
        <v>453449</v>
      </c>
      <c r="BD60" s="122">
        <f>+'[2]TANF TimeOutExp08'!AU60</f>
        <v>41</v>
      </c>
      <c r="BE60" s="87">
        <f>+'[2]TANF TimeOutExp08'!AV60</f>
        <v>11586</v>
      </c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</row>
    <row r="61" spans="1:95" ht="13.5">
      <c r="A61" s="34" t="s">
        <v>134</v>
      </c>
      <c r="C61" s="86">
        <f t="shared" si="1"/>
        <v>417933</v>
      </c>
      <c r="D61" s="122">
        <f t="shared" si="5"/>
        <v>50</v>
      </c>
      <c r="E61" s="87">
        <f t="shared" si="5"/>
        <v>10667</v>
      </c>
      <c r="F61" s="124">
        <f t="shared" si="3"/>
        <v>428650</v>
      </c>
      <c r="G61" s="122"/>
      <c r="H61" s="86">
        <v>42</v>
      </c>
      <c r="I61" s="87">
        <f t="shared" si="4"/>
        <v>8</v>
      </c>
      <c r="J61" s="122"/>
      <c r="K61" s="86">
        <f>+'[2]TANF TimeOutExp08'!B61</f>
        <v>33015</v>
      </c>
      <c r="L61" s="122">
        <f>+'[2]TANF TimeOutExp08'!C61</f>
        <v>4</v>
      </c>
      <c r="M61" s="87">
        <f>+'[2]TANF TimeOutExp08'!D61</f>
        <v>843</v>
      </c>
      <c r="N61" s="122"/>
      <c r="O61" s="86">
        <f>+'[2]TANF TimeOutExp08'!F61</f>
        <v>33968</v>
      </c>
      <c r="P61" s="122">
        <f>+'[2]TANF TimeOutExp08'!G61</f>
        <v>4</v>
      </c>
      <c r="Q61" s="87">
        <f>+'[2]TANF TimeOutExp08'!H61</f>
        <v>867</v>
      </c>
      <c r="R61" s="122"/>
      <c r="S61" s="86">
        <f>+'[2]TANF TimeOutExp08'!J61</f>
        <v>31078</v>
      </c>
      <c r="T61" s="122">
        <f>+'[2]TANF TimeOutExp08'!K61</f>
        <v>4</v>
      </c>
      <c r="U61" s="87">
        <f>+'[2]TANF TimeOutExp08'!L61</f>
        <v>793</v>
      </c>
      <c r="V61" s="122"/>
      <c r="W61" s="86">
        <f>+'[2]TANF TimeOutExp08'!N61</f>
        <v>34991</v>
      </c>
      <c r="X61" s="122">
        <f>+'[2]TANF TimeOutExp08'!O61</f>
        <v>4</v>
      </c>
      <c r="Y61" s="87">
        <f>+'[2]TANF TimeOutExp08'!P61</f>
        <v>894</v>
      </c>
      <c r="Z61" s="122"/>
      <c r="AA61" s="86">
        <f>+'[2]TANF TimeOutExp08'!R61</f>
        <v>46009</v>
      </c>
      <c r="AB61" s="122">
        <f>+'[2]TANF TimeOutExp08'!S61</f>
        <v>4</v>
      </c>
      <c r="AC61" s="87">
        <f>+'[2]TANF TimeOutExp08'!T61</f>
        <v>1176</v>
      </c>
      <c r="AD61" s="122"/>
      <c r="AE61" s="86">
        <f>+'[2]TANF TimeOutExp08'!V61</f>
        <v>34393</v>
      </c>
      <c r="AF61" s="122">
        <f>+'[2]TANF TimeOutExp08'!W61</f>
        <v>4</v>
      </c>
      <c r="AG61" s="87">
        <f>+'[2]TANF TimeOutExp08'!X61</f>
        <v>878</v>
      </c>
      <c r="AH61" s="122"/>
      <c r="AI61" s="86">
        <f>+'[2]TANF TimeOutExp08'!Z61</f>
        <v>33008</v>
      </c>
      <c r="AJ61" s="122">
        <f>+'[2]TANF TimeOutExp08'!AA61</f>
        <v>4</v>
      </c>
      <c r="AK61" s="87">
        <f>+'[2]TANF TimeOutExp08'!AB61</f>
        <v>842</v>
      </c>
      <c r="AL61" s="122"/>
      <c r="AM61" s="86">
        <f>+'[2]TANF TimeOutExp08'!AD61</f>
        <v>33194</v>
      </c>
      <c r="AN61" s="122">
        <f>+'[2]TANF TimeOutExp08'!AE61</f>
        <v>5</v>
      </c>
      <c r="AO61" s="87">
        <f>+'[2]TANF TimeOutExp08'!AF61</f>
        <v>846</v>
      </c>
      <c r="AP61" s="122"/>
      <c r="AQ61" s="86">
        <f>+'[2]TANF TimeOutExp08'!AH61</f>
        <v>37513</v>
      </c>
      <c r="AR61" s="122">
        <f>+'[2]TANF TimeOutExp08'!AI61</f>
        <v>4</v>
      </c>
      <c r="AS61" s="87">
        <f>+'[2]TANF TimeOutExp08'!AJ61</f>
        <v>957</v>
      </c>
      <c r="AT61" s="122"/>
      <c r="AU61" s="86">
        <f>+'[2]TANF TimeOutExp08'!AL61</f>
        <v>33282</v>
      </c>
      <c r="AV61" s="122">
        <f>+'[2]TANF TimeOutExp08'!AM61</f>
        <v>4</v>
      </c>
      <c r="AW61" s="87">
        <f>+'[2]TANF TimeOutExp08'!AN61</f>
        <v>850</v>
      </c>
      <c r="AX61" s="122"/>
      <c r="AY61" s="86">
        <f>+'[2]TANF TimeOutExp08'!AP61</f>
        <v>33552</v>
      </c>
      <c r="AZ61" s="122">
        <f>+'[2]TANF TimeOutExp08'!AQ61</f>
        <v>5</v>
      </c>
      <c r="BA61" s="87">
        <f>+'[2]TANF TimeOutExp08'!AR61</f>
        <v>855</v>
      </c>
      <c r="BB61" s="123"/>
      <c r="BC61" s="86">
        <f>+'[2]TANF TimeOutExp08'!AT61</f>
        <v>33930</v>
      </c>
      <c r="BD61" s="122">
        <f>+'[2]TANF TimeOutExp08'!AU61</f>
        <v>4</v>
      </c>
      <c r="BE61" s="87">
        <f>+'[2]TANF TimeOutExp08'!AV61</f>
        <v>866</v>
      </c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</row>
    <row r="62" spans="1:95" ht="13.5">
      <c r="A62" s="34" t="s">
        <v>135</v>
      </c>
      <c r="C62" s="86">
        <f t="shared" si="1"/>
        <v>3245338</v>
      </c>
      <c r="D62" s="122">
        <f t="shared" si="5"/>
        <v>289</v>
      </c>
      <c r="E62" s="87">
        <f t="shared" si="5"/>
        <v>82928</v>
      </c>
      <c r="F62" s="124">
        <f t="shared" si="3"/>
        <v>3328555</v>
      </c>
      <c r="G62" s="122"/>
      <c r="H62" s="86">
        <v>1296</v>
      </c>
      <c r="I62" s="87">
        <f t="shared" si="4"/>
        <v>-1007</v>
      </c>
      <c r="J62" s="122"/>
      <c r="K62" s="86">
        <f>+'[2]TANF TimeOutExp08'!B62</f>
        <v>257506</v>
      </c>
      <c r="L62" s="122">
        <f>+'[2]TANF TimeOutExp08'!C62</f>
        <v>23</v>
      </c>
      <c r="M62" s="87">
        <f>+'[2]TANF TimeOutExp08'!D62</f>
        <v>6580</v>
      </c>
      <c r="N62" s="122"/>
      <c r="O62" s="86">
        <f>+'[2]TANF TimeOutExp08'!F62</f>
        <v>287759</v>
      </c>
      <c r="P62" s="122">
        <f>+'[2]TANF TimeOutExp08'!G62</f>
        <v>24</v>
      </c>
      <c r="Q62" s="87">
        <f>+'[2]TANF TimeOutExp08'!H62</f>
        <v>7354</v>
      </c>
      <c r="R62" s="122"/>
      <c r="S62" s="86">
        <f>+'[2]TANF TimeOutExp08'!J62</f>
        <v>268715</v>
      </c>
      <c r="T62" s="122">
        <f>+'[2]TANF TimeOutExp08'!K62</f>
        <v>24</v>
      </c>
      <c r="U62" s="87">
        <f>+'[2]TANF TimeOutExp08'!L62</f>
        <v>6866</v>
      </c>
      <c r="V62" s="122"/>
      <c r="W62" s="86">
        <f>+'[2]TANF TimeOutExp08'!N62</f>
        <v>269534</v>
      </c>
      <c r="X62" s="122">
        <f>+'[2]TANF TimeOutExp08'!O62</f>
        <v>24</v>
      </c>
      <c r="Y62" s="87">
        <f>+'[2]TANF TimeOutExp08'!P62</f>
        <v>6888</v>
      </c>
      <c r="Z62" s="122"/>
      <c r="AA62" s="86">
        <f>+'[2]TANF TimeOutExp08'!R62</f>
        <v>270421</v>
      </c>
      <c r="AB62" s="122">
        <f>+'[2]TANF TimeOutExp08'!S62</f>
        <v>25</v>
      </c>
      <c r="AC62" s="87">
        <f>+'[2]TANF TimeOutExp08'!T62</f>
        <v>6909</v>
      </c>
      <c r="AD62" s="122"/>
      <c r="AE62" s="86">
        <f>+'[2]TANF TimeOutExp08'!V62</f>
        <v>265098</v>
      </c>
      <c r="AF62" s="122">
        <f>+'[2]TANF TimeOutExp08'!W62</f>
        <v>24</v>
      </c>
      <c r="AG62" s="87">
        <f>+'[2]TANF TimeOutExp08'!X62</f>
        <v>6774</v>
      </c>
      <c r="AH62" s="122"/>
      <c r="AI62" s="86">
        <f>+'[2]TANF TimeOutExp08'!Z62</f>
        <v>259481</v>
      </c>
      <c r="AJ62" s="122">
        <f>+'[2]TANF TimeOutExp08'!AA62</f>
        <v>23</v>
      </c>
      <c r="AK62" s="87">
        <f>+'[2]TANF TimeOutExp08'!AB62</f>
        <v>6631</v>
      </c>
      <c r="AL62" s="122"/>
      <c r="AM62" s="86">
        <f>+'[2]TANF TimeOutExp08'!AD62</f>
        <v>253816</v>
      </c>
      <c r="AN62" s="122">
        <f>+'[2]TANF TimeOutExp08'!AE62</f>
        <v>23</v>
      </c>
      <c r="AO62" s="87">
        <f>+'[2]TANF TimeOutExp08'!AF62</f>
        <v>6486</v>
      </c>
      <c r="AP62" s="122"/>
      <c r="AQ62" s="86">
        <f>+'[2]TANF TimeOutExp08'!AH62</f>
        <v>261973</v>
      </c>
      <c r="AR62" s="122">
        <f>+'[2]TANF TimeOutExp08'!AI62</f>
        <v>24</v>
      </c>
      <c r="AS62" s="87">
        <f>+'[2]TANF TimeOutExp08'!AJ62</f>
        <v>6694</v>
      </c>
      <c r="AT62" s="122"/>
      <c r="AU62" s="86">
        <f>+'[2]TANF TimeOutExp08'!AL62</f>
        <v>272005</v>
      </c>
      <c r="AV62" s="122">
        <f>+'[2]TANF TimeOutExp08'!AM62</f>
        <v>24</v>
      </c>
      <c r="AW62" s="87">
        <f>+'[2]TANF TimeOutExp08'!AN62</f>
        <v>6950</v>
      </c>
      <c r="AX62" s="122"/>
      <c r="AY62" s="86">
        <f>+'[2]TANF TimeOutExp08'!AP62</f>
        <v>289331</v>
      </c>
      <c r="AZ62" s="122">
        <f>+'[2]TANF TimeOutExp08'!AQ62</f>
        <v>25</v>
      </c>
      <c r="BA62" s="87">
        <f>+'[2]TANF TimeOutExp08'!AR62</f>
        <v>7394</v>
      </c>
      <c r="BB62" s="123"/>
      <c r="BC62" s="86">
        <f>+'[2]TANF TimeOutExp08'!AT62</f>
        <v>289699</v>
      </c>
      <c r="BD62" s="122">
        <f>+'[2]TANF TimeOutExp08'!AU62</f>
        <v>26</v>
      </c>
      <c r="BE62" s="87">
        <f>+'[2]TANF TimeOutExp08'!AV62</f>
        <v>7402</v>
      </c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</row>
    <row r="63" spans="1:95" ht="13.5">
      <c r="A63" s="34" t="s">
        <v>136</v>
      </c>
      <c r="C63" s="86">
        <f t="shared" si="1"/>
        <v>393901</v>
      </c>
      <c r="D63" s="122">
        <f t="shared" si="5"/>
        <v>41</v>
      </c>
      <c r="E63" s="87">
        <f t="shared" si="5"/>
        <v>10059</v>
      </c>
      <c r="F63" s="124">
        <f t="shared" si="3"/>
        <v>404001</v>
      </c>
      <c r="G63" s="122"/>
      <c r="H63" s="86">
        <v>46</v>
      </c>
      <c r="I63" s="87">
        <f t="shared" si="4"/>
        <v>-5</v>
      </c>
      <c r="J63" s="122"/>
      <c r="K63" s="86">
        <f>+'[2]TANF TimeOutExp08'!B63</f>
        <v>36158</v>
      </c>
      <c r="L63" s="122">
        <f>+'[2]TANF TimeOutExp08'!C63</f>
        <v>4</v>
      </c>
      <c r="M63" s="87">
        <f>+'[2]TANF TimeOutExp08'!D63</f>
        <v>923</v>
      </c>
      <c r="N63" s="122"/>
      <c r="O63" s="86">
        <f>+'[2]TANF TimeOutExp08'!F63</f>
        <v>30660</v>
      </c>
      <c r="P63" s="122">
        <f>+'[2]TANF TimeOutExp08'!G63</f>
        <v>3</v>
      </c>
      <c r="Q63" s="87">
        <f>+'[2]TANF TimeOutExp08'!H63</f>
        <v>783</v>
      </c>
      <c r="R63" s="122"/>
      <c r="S63" s="86">
        <f>+'[2]TANF TimeOutExp08'!J63</f>
        <v>31845</v>
      </c>
      <c r="T63" s="122">
        <f>+'[2]TANF TimeOutExp08'!K63</f>
        <v>3</v>
      </c>
      <c r="U63" s="87">
        <f>+'[2]TANF TimeOutExp08'!L63</f>
        <v>813</v>
      </c>
      <c r="V63" s="122"/>
      <c r="W63" s="86">
        <f>+'[2]TANF TimeOutExp08'!N63</f>
        <v>27810</v>
      </c>
      <c r="X63" s="122">
        <f>+'[2]TANF TimeOutExp08'!O63</f>
        <v>3</v>
      </c>
      <c r="Y63" s="87">
        <f>+'[2]TANF TimeOutExp08'!P63</f>
        <v>710</v>
      </c>
      <c r="Z63" s="122"/>
      <c r="AA63" s="86">
        <f>+'[2]TANF TimeOutExp08'!R63</f>
        <v>30999</v>
      </c>
      <c r="AB63" s="122">
        <f>+'[2]TANF TimeOutExp08'!S63</f>
        <v>3</v>
      </c>
      <c r="AC63" s="87">
        <f>+'[2]TANF TimeOutExp08'!T63</f>
        <v>792</v>
      </c>
      <c r="AD63" s="122"/>
      <c r="AE63" s="86">
        <f>+'[2]TANF TimeOutExp08'!V63</f>
        <v>36714</v>
      </c>
      <c r="AF63" s="122">
        <f>+'[2]TANF TimeOutExp08'!W63</f>
        <v>3</v>
      </c>
      <c r="AG63" s="87">
        <f>+'[2]TANF TimeOutExp08'!X63</f>
        <v>939</v>
      </c>
      <c r="AH63" s="122"/>
      <c r="AI63" s="86">
        <f>+'[2]TANF TimeOutExp08'!Z63</f>
        <v>31023</v>
      </c>
      <c r="AJ63" s="122">
        <f>+'[2]TANF TimeOutExp08'!AA63</f>
        <v>3</v>
      </c>
      <c r="AK63" s="87">
        <f>+'[2]TANF TimeOutExp08'!AB63</f>
        <v>792</v>
      </c>
      <c r="AL63" s="122"/>
      <c r="AM63" s="86">
        <f>+'[2]TANF TimeOutExp08'!AD63</f>
        <v>30709</v>
      </c>
      <c r="AN63" s="122">
        <f>+'[2]TANF TimeOutExp08'!AE63</f>
        <v>3</v>
      </c>
      <c r="AO63" s="87">
        <f>+'[2]TANF TimeOutExp08'!AF63</f>
        <v>784</v>
      </c>
      <c r="AP63" s="122"/>
      <c r="AQ63" s="86">
        <f>+'[2]TANF TimeOutExp08'!AH63</f>
        <v>36899</v>
      </c>
      <c r="AR63" s="122">
        <f>+'[2]TANF TimeOutExp08'!AI63</f>
        <v>4</v>
      </c>
      <c r="AS63" s="87">
        <f>+'[2]TANF TimeOutExp08'!AJ63</f>
        <v>942</v>
      </c>
      <c r="AT63" s="122"/>
      <c r="AU63" s="86">
        <f>+'[2]TANF TimeOutExp08'!AL63</f>
        <v>33795</v>
      </c>
      <c r="AV63" s="122">
        <f>+'[2]TANF TimeOutExp08'!AM63</f>
        <v>4</v>
      </c>
      <c r="AW63" s="87">
        <f>+'[2]TANF TimeOutExp08'!AN63</f>
        <v>863</v>
      </c>
      <c r="AX63" s="122"/>
      <c r="AY63" s="86">
        <f>+'[2]TANF TimeOutExp08'!AP63</f>
        <v>32643</v>
      </c>
      <c r="AZ63" s="122">
        <f>+'[2]TANF TimeOutExp08'!AQ63</f>
        <v>4</v>
      </c>
      <c r="BA63" s="87">
        <f>+'[2]TANF TimeOutExp08'!AR63</f>
        <v>833</v>
      </c>
      <c r="BB63" s="123"/>
      <c r="BC63" s="86">
        <f>+'[2]TANF TimeOutExp08'!AT63</f>
        <v>34646</v>
      </c>
      <c r="BD63" s="122">
        <f>+'[2]TANF TimeOutExp08'!AU63</f>
        <v>4</v>
      </c>
      <c r="BE63" s="87">
        <f>+'[2]TANF TimeOutExp08'!AV63</f>
        <v>885</v>
      </c>
      <c r="BF63" s="95"/>
      <c r="BG63" s="95"/>
      <c r="BH63" s="95"/>
      <c r="BI63" s="95"/>
      <c r="BJ63" s="95"/>
      <c r="BK63" s="95"/>
      <c r="BL63" s="95"/>
      <c r="BM63" s="95"/>
      <c r="BN63" s="95"/>
      <c r="BO63" s="95"/>
      <c r="BP63" s="95"/>
      <c r="BQ63" s="95"/>
      <c r="BR63" s="95"/>
      <c r="BS63" s="95"/>
      <c r="BT63" s="95"/>
      <c r="BU63" s="95"/>
      <c r="BV63" s="95"/>
      <c r="BW63" s="95"/>
      <c r="BX63" s="95"/>
      <c r="BY63" s="95"/>
      <c r="BZ63" s="95"/>
      <c r="CA63" s="95"/>
      <c r="CB63" s="95"/>
      <c r="CC63" s="95"/>
      <c r="CD63" s="95"/>
      <c r="CE63" s="95"/>
      <c r="CF63" s="95"/>
      <c r="CG63" s="95"/>
      <c r="CH63" s="95"/>
      <c r="CI63" s="95"/>
      <c r="CJ63" s="95"/>
      <c r="CK63" s="95"/>
      <c r="CL63" s="95"/>
      <c r="CM63" s="95"/>
      <c r="CN63" s="95"/>
      <c r="CO63" s="95"/>
      <c r="CP63" s="95"/>
      <c r="CQ63" s="95"/>
    </row>
    <row r="64" spans="1:95" ht="13.5">
      <c r="A64" s="34" t="s">
        <v>137</v>
      </c>
      <c r="C64" s="86">
        <f t="shared" si="1"/>
        <v>722922</v>
      </c>
      <c r="D64" s="122">
        <f t="shared" si="5"/>
        <v>63</v>
      </c>
      <c r="E64" s="87">
        <f t="shared" si="5"/>
        <v>18473</v>
      </c>
      <c r="F64" s="124">
        <f t="shared" si="3"/>
        <v>741458</v>
      </c>
      <c r="G64" s="122"/>
      <c r="H64" s="86">
        <v>54</v>
      </c>
      <c r="I64" s="87">
        <f t="shared" si="4"/>
        <v>9</v>
      </c>
      <c r="J64" s="122"/>
      <c r="K64" s="86">
        <f>+'[2]TANF TimeOutExp08'!B64</f>
        <v>57378</v>
      </c>
      <c r="L64" s="122">
        <f>+'[2]TANF TimeOutExp08'!C64</f>
        <v>5</v>
      </c>
      <c r="M64" s="87">
        <f>+'[2]TANF TimeOutExp08'!D64</f>
        <v>1466</v>
      </c>
      <c r="N64" s="122"/>
      <c r="O64" s="86">
        <f>+'[2]TANF TimeOutExp08'!F64</f>
        <v>59781</v>
      </c>
      <c r="P64" s="122">
        <f>+'[2]TANF TimeOutExp08'!G64</f>
        <v>5</v>
      </c>
      <c r="Q64" s="87">
        <f>+'[2]TANF TimeOutExp08'!H64</f>
        <v>1528</v>
      </c>
      <c r="R64" s="122"/>
      <c r="S64" s="86">
        <f>+'[2]TANF TimeOutExp08'!J64</f>
        <v>59552</v>
      </c>
      <c r="T64" s="122">
        <f>+'[2]TANF TimeOutExp08'!K64</f>
        <v>5</v>
      </c>
      <c r="U64" s="87">
        <f>+'[2]TANF TimeOutExp08'!L64</f>
        <v>1522</v>
      </c>
      <c r="V64" s="122"/>
      <c r="W64" s="86">
        <f>+'[2]TANF TimeOutExp08'!N64</f>
        <v>60450</v>
      </c>
      <c r="X64" s="122">
        <f>+'[2]TANF TimeOutExp08'!O64</f>
        <v>5</v>
      </c>
      <c r="Y64" s="87">
        <f>+'[2]TANF TimeOutExp08'!P64</f>
        <v>1545</v>
      </c>
      <c r="Z64" s="122"/>
      <c r="AA64" s="86">
        <f>+'[2]TANF TimeOutExp08'!R64</f>
        <v>59859</v>
      </c>
      <c r="AB64" s="122">
        <f>+'[2]TANF TimeOutExp08'!S64</f>
        <v>5</v>
      </c>
      <c r="AC64" s="87">
        <f>+'[2]TANF TimeOutExp08'!T64</f>
        <v>1530</v>
      </c>
      <c r="AD64" s="122"/>
      <c r="AE64" s="86">
        <f>+'[2]TANF TimeOutExp08'!V64</f>
        <v>54617</v>
      </c>
      <c r="AF64" s="122">
        <f>+'[2]TANF TimeOutExp08'!W64</f>
        <v>5</v>
      </c>
      <c r="AG64" s="87">
        <f>+'[2]TANF TimeOutExp08'!X64</f>
        <v>1396</v>
      </c>
      <c r="AH64" s="122"/>
      <c r="AI64" s="86">
        <f>+'[2]TANF TimeOutExp08'!Z64</f>
        <v>54696</v>
      </c>
      <c r="AJ64" s="122">
        <f>+'[2]TANF TimeOutExp08'!AA64</f>
        <v>5</v>
      </c>
      <c r="AK64" s="87">
        <f>+'[2]TANF TimeOutExp08'!AB64</f>
        <v>1398</v>
      </c>
      <c r="AL64" s="122"/>
      <c r="AM64" s="86">
        <f>+'[2]TANF TimeOutExp08'!AD64</f>
        <v>56531</v>
      </c>
      <c r="AN64" s="122">
        <f>+'[2]TANF TimeOutExp08'!AE64</f>
        <v>5</v>
      </c>
      <c r="AO64" s="87">
        <f>+'[2]TANF TimeOutExp08'!AF64</f>
        <v>1444</v>
      </c>
      <c r="AP64" s="122"/>
      <c r="AQ64" s="86">
        <f>+'[2]TANF TimeOutExp08'!AH64</f>
        <v>62375</v>
      </c>
      <c r="AR64" s="122">
        <f>+'[2]TANF TimeOutExp08'!AI64</f>
        <v>5</v>
      </c>
      <c r="AS64" s="87">
        <f>+'[2]TANF TimeOutExp08'!AJ64</f>
        <v>1594</v>
      </c>
      <c r="AT64" s="122"/>
      <c r="AU64" s="86">
        <f>+'[2]TANF TimeOutExp08'!AL64</f>
        <v>63055</v>
      </c>
      <c r="AV64" s="122">
        <f>+'[2]TANF TimeOutExp08'!AM64</f>
        <v>6</v>
      </c>
      <c r="AW64" s="87">
        <f>+'[2]TANF TimeOutExp08'!AN64</f>
        <v>1610</v>
      </c>
      <c r="AX64" s="122"/>
      <c r="AY64" s="86">
        <f>+'[2]TANF TimeOutExp08'!AP64</f>
        <v>67192</v>
      </c>
      <c r="AZ64" s="122">
        <f>+'[2]TANF TimeOutExp08'!AQ64</f>
        <v>6</v>
      </c>
      <c r="BA64" s="87">
        <f>+'[2]TANF TimeOutExp08'!AR64</f>
        <v>1717</v>
      </c>
      <c r="BB64" s="123"/>
      <c r="BC64" s="86">
        <f>+'[2]TANF TimeOutExp08'!AT64</f>
        <v>67436</v>
      </c>
      <c r="BD64" s="122">
        <f>+'[2]TANF TimeOutExp08'!AU64</f>
        <v>6</v>
      </c>
      <c r="BE64" s="87">
        <f>+'[2]TANF TimeOutExp08'!AV64</f>
        <v>1723</v>
      </c>
      <c r="BF64" s="95"/>
      <c r="BG64" s="95"/>
      <c r="BH64" s="95"/>
      <c r="BI64" s="95"/>
      <c r="BJ64" s="95"/>
      <c r="BK64" s="95"/>
      <c r="BL64" s="95"/>
      <c r="BM64" s="95"/>
      <c r="BN64" s="95"/>
      <c r="BO64" s="95"/>
      <c r="BP64" s="95"/>
      <c r="BQ64" s="95"/>
      <c r="BR64" s="95"/>
      <c r="BS64" s="95"/>
      <c r="BT64" s="95"/>
      <c r="BU64" s="95"/>
      <c r="BV64" s="95"/>
      <c r="BW64" s="95"/>
      <c r="BX64" s="95"/>
      <c r="BY64" s="95"/>
      <c r="BZ64" s="95"/>
      <c r="CA64" s="95"/>
      <c r="CB64" s="95"/>
      <c r="CC64" s="95"/>
      <c r="CD64" s="95"/>
      <c r="CE64" s="95"/>
      <c r="CF64" s="95"/>
      <c r="CG64" s="95"/>
      <c r="CH64" s="95"/>
      <c r="CI64" s="95"/>
      <c r="CJ64" s="95"/>
      <c r="CK64" s="95"/>
      <c r="CL64" s="95"/>
      <c r="CM64" s="95"/>
      <c r="CN64" s="95"/>
      <c r="CO64" s="95"/>
      <c r="CP64" s="95"/>
      <c r="CQ64" s="95"/>
    </row>
    <row r="65" spans="3:95" ht="13.5">
      <c r="C65" s="86"/>
      <c r="D65" s="122"/>
      <c r="E65" s="87"/>
      <c r="F65" s="124"/>
      <c r="G65" s="122"/>
      <c r="H65" s="86"/>
      <c r="I65" s="87"/>
      <c r="J65" s="122"/>
      <c r="K65" s="86"/>
      <c r="L65" s="122"/>
      <c r="M65" s="87"/>
      <c r="N65" s="122"/>
      <c r="O65" s="86"/>
      <c r="P65" s="122"/>
      <c r="Q65" s="87"/>
      <c r="R65" s="122"/>
      <c r="S65" s="86"/>
      <c r="T65" s="122"/>
      <c r="U65" s="87"/>
      <c r="V65" s="122"/>
      <c r="W65" s="86"/>
      <c r="X65" s="122"/>
      <c r="Y65" s="87"/>
      <c r="Z65" s="122"/>
      <c r="AA65" s="86"/>
      <c r="AB65" s="122"/>
      <c r="AC65" s="87"/>
      <c r="AD65" s="122"/>
      <c r="AE65" s="86"/>
      <c r="AF65" s="122"/>
      <c r="AG65" s="87"/>
      <c r="AH65" s="122"/>
      <c r="AI65" s="86"/>
      <c r="AJ65" s="122"/>
      <c r="AK65" s="87"/>
      <c r="AL65" s="122"/>
      <c r="AM65" s="86"/>
      <c r="AN65" s="122"/>
      <c r="AO65" s="87"/>
      <c r="AP65" s="122"/>
      <c r="AQ65" s="86"/>
      <c r="AR65" s="122"/>
      <c r="AS65" s="87"/>
      <c r="AT65" s="122"/>
      <c r="AU65" s="86"/>
      <c r="AV65" s="122"/>
      <c r="AW65" s="87"/>
      <c r="AX65" s="122"/>
      <c r="AY65" s="86"/>
      <c r="AZ65" s="122"/>
      <c r="BA65" s="87"/>
      <c r="BB65" s="123"/>
      <c r="BC65" s="86"/>
      <c r="BD65" s="122"/>
      <c r="BE65" s="87"/>
      <c r="BF65" s="95"/>
      <c r="BG65" s="95"/>
      <c r="BH65" s="95"/>
      <c r="BI65" s="95"/>
      <c r="BJ65" s="95"/>
      <c r="BK65" s="95"/>
      <c r="BL65" s="95"/>
      <c r="BM65" s="95"/>
      <c r="BN65" s="95"/>
      <c r="BO65" s="95"/>
      <c r="BP65" s="95"/>
      <c r="BQ65" s="95"/>
      <c r="BR65" s="95"/>
      <c r="BS65" s="95"/>
      <c r="BT65" s="95"/>
      <c r="BU65" s="95"/>
      <c r="BV65" s="95"/>
      <c r="BW65" s="95"/>
      <c r="BX65" s="95"/>
      <c r="BY65" s="95"/>
      <c r="BZ65" s="95"/>
      <c r="CA65" s="95"/>
      <c r="CB65" s="95"/>
      <c r="CC65" s="95"/>
      <c r="CD65" s="95"/>
      <c r="CE65" s="95"/>
      <c r="CF65" s="95"/>
      <c r="CG65" s="95"/>
      <c r="CH65" s="95"/>
      <c r="CI65" s="95"/>
      <c r="CJ65" s="95"/>
      <c r="CK65" s="95"/>
      <c r="CL65" s="95"/>
      <c r="CM65" s="95"/>
      <c r="CN65" s="95"/>
      <c r="CO65" s="95"/>
      <c r="CP65" s="95"/>
      <c r="CQ65" s="95"/>
    </row>
    <row r="66" spans="1:57" s="117" customFormat="1" ht="14.25" thickBot="1">
      <c r="A66" s="125" t="s">
        <v>138</v>
      </c>
      <c r="B66" s="125"/>
      <c r="C66" s="126">
        <f>SUM(C7:C64)</f>
        <v>187000147</v>
      </c>
      <c r="D66" s="127">
        <f aca="true" t="shared" si="6" ref="D66:BE66">SUM(D7:D64)</f>
        <v>47748</v>
      </c>
      <c r="E66" s="128">
        <f t="shared" si="6"/>
        <v>4779557</v>
      </c>
      <c r="F66" s="129">
        <f t="shared" si="6"/>
        <v>191827452</v>
      </c>
      <c r="G66" s="130"/>
      <c r="H66" s="126">
        <f>SUM(H7:H65)</f>
        <v>43179</v>
      </c>
      <c r="I66" s="128">
        <f>SUM(I7:I65)</f>
        <v>4569</v>
      </c>
      <c r="J66" s="130"/>
      <c r="K66" s="126">
        <f>SUM(K7:K64)</f>
        <v>15498000</v>
      </c>
      <c r="L66" s="127">
        <f t="shared" si="6"/>
        <v>2388</v>
      </c>
      <c r="M66" s="128">
        <f t="shared" si="6"/>
        <v>396035</v>
      </c>
      <c r="N66" s="130"/>
      <c r="O66" s="126">
        <f t="shared" si="6"/>
        <v>15676512</v>
      </c>
      <c r="P66" s="127">
        <f t="shared" si="6"/>
        <v>3650</v>
      </c>
      <c r="Q66" s="128">
        <f t="shared" si="6"/>
        <v>400663</v>
      </c>
      <c r="R66" s="130"/>
      <c r="S66" s="126">
        <f t="shared" si="6"/>
        <v>15525219</v>
      </c>
      <c r="T66" s="127">
        <f t="shared" si="6"/>
        <v>2380</v>
      </c>
      <c r="U66" s="128">
        <f t="shared" si="6"/>
        <v>396731</v>
      </c>
      <c r="V66" s="130"/>
      <c r="W66" s="126">
        <f t="shared" si="6"/>
        <v>15920164</v>
      </c>
      <c r="X66" s="127">
        <f t="shared" si="6"/>
        <v>2377</v>
      </c>
      <c r="Y66" s="128">
        <f t="shared" si="6"/>
        <v>406834</v>
      </c>
      <c r="Z66" s="130"/>
      <c r="AA66" s="126">
        <f t="shared" si="6"/>
        <v>15641111</v>
      </c>
      <c r="AB66" s="127">
        <f t="shared" si="6"/>
        <v>1421</v>
      </c>
      <c r="AC66" s="128">
        <f t="shared" si="6"/>
        <v>399636</v>
      </c>
      <c r="AD66" s="130"/>
      <c r="AE66" s="126">
        <f t="shared" si="6"/>
        <v>15678570</v>
      </c>
      <c r="AF66" s="127">
        <f t="shared" si="6"/>
        <v>3171</v>
      </c>
      <c r="AG66" s="128">
        <f t="shared" si="6"/>
        <v>400691</v>
      </c>
      <c r="AH66" s="130"/>
      <c r="AI66" s="126">
        <f t="shared" si="6"/>
        <v>15509868</v>
      </c>
      <c r="AJ66" s="127">
        <f t="shared" si="6"/>
        <v>5516</v>
      </c>
      <c r="AK66" s="128">
        <f t="shared" si="6"/>
        <v>396510</v>
      </c>
      <c r="AL66" s="130"/>
      <c r="AM66" s="126">
        <f t="shared" si="6"/>
        <v>15334095</v>
      </c>
      <c r="AN66" s="127">
        <f t="shared" si="6"/>
        <v>2792</v>
      </c>
      <c r="AO66" s="128">
        <f t="shared" si="6"/>
        <v>391854</v>
      </c>
      <c r="AP66" s="130"/>
      <c r="AQ66" s="126">
        <f t="shared" si="6"/>
        <v>15343089</v>
      </c>
      <c r="AR66" s="127">
        <f t="shared" si="6"/>
        <v>5512</v>
      </c>
      <c r="AS66" s="128">
        <f t="shared" si="6"/>
        <v>392224</v>
      </c>
      <c r="AT66" s="130"/>
      <c r="AU66" s="126">
        <f t="shared" si="6"/>
        <v>15387218</v>
      </c>
      <c r="AV66" s="127">
        <f t="shared" si="6"/>
        <v>2518</v>
      </c>
      <c r="AW66" s="128">
        <f t="shared" si="6"/>
        <v>393199</v>
      </c>
      <c r="AX66" s="130"/>
      <c r="AY66" s="126">
        <f t="shared" si="6"/>
        <v>15525834</v>
      </c>
      <c r="AZ66" s="127">
        <f t="shared" si="6"/>
        <v>7930</v>
      </c>
      <c r="BA66" s="128">
        <f t="shared" si="6"/>
        <v>397034</v>
      </c>
      <c r="BB66" s="130"/>
      <c r="BC66" s="126">
        <f t="shared" si="6"/>
        <v>15960467</v>
      </c>
      <c r="BD66" s="127">
        <f t="shared" si="6"/>
        <v>8093</v>
      </c>
      <c r="BE66" s="128">
        <f t="shared" si="6"/>
        <v>408146</v>
      </c>
    </row>
  </sheetData>
  <sheetProtection/>
  <mergeCells count="14">
    <mergeCell ref="AY3:BA3"/>
    <mergeCell ref="BC3:BE3"/>
    <mergeCell ref="C4:F4"/>
    <mergeCell ref="AA3:AC3"/>
    <mergeCell ref="AE3:AG3"/>
    <mergeCell ref="AI3:AK3"/>
    <mergeCell ref="AM3:AO3"/>
    <mergeCell ref="AQ3:AS3"/>
    <mergeCell ref="AU3:AW3"/>
    <mergeCell ref="C3:F3"/>
    <mergeCell ref="K3:M3"/>
    <mergeCell ref="O3:Q3"/>
    <mergeCell ref="S3:U3"/>
    <mergeCell ref="W3:Y3"/>
  </mergeCells>
  <printOptions horizontalCentered="1"/>
  <pageMargins left="0" right="0" top="0.25" bottom="0.25" header="0.25" footer="0"/>
  <pageSetup horizontalDpi="600" verticalDpi="600" orientation="landscape" scale="68" r:id="rId1"/>
  <headerFooter alignWithMargins="0">
    <oddHeader>&amp;RPAGE &amp;P OF &amp;N</oddHeader>
    <oddFooter>&amp;L&amp;Z&amp;F&amp;A&amp;R&amp;D  &amp;T</oddFooter>
  </headerFooter>
  <colBreaks count="6" manualBreakCount="6">
    <brk id="9" max="65535" man="1"/>
    <brk id="17" max="65535" man="1"/>
    <brk id="25" max="65535" man="1"/>
    <brk id="33" max="65535" man="1"/>
    <brk id="41" max="65535" man="1"/>
    <brk id="4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BQ72"/>
  <sheetViews>
    <sheetView zoomScalePageLayoutView="0" workbookViewId="0" topLeftCell="A1">
      <pane xSplit="2" ySplit="6" topLeftCell="C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D14" sqref="D14"/>
    </sheetView>
  </sheetViews>
  <sheetFormatPr defaultColWidth="9.140625" defaultRowHeight="12.75"/>
  <cols>
    <col min="1" max="1" width="17.8515625" style="71" customWidth="1"/>
    <col min="2" max="2" width="2.140625" style="1" customWidth="1"/>
    <col min="3" max="3" width="12.00390625" style="34" customWidth="1"/>
    <col min="4" max="4" width="14.57421875" style="34" customWidth="1"/>
    <col min="5" max="5" width="12.8515625" style="34" customWidth="1"/>
    <col min="6" max="6" width="14.57421875" style="34" customWidth="1"/>
    <col min="7" max="7" width="2.57421875" style="69" customWidth="1"/>
    <col min="8" max="8" width="15.421875" style="69" customWidth="1"/>
    <col min="9" max="9" width="14.140625" style="69" customWidth="1"/>
    <col min="10" max="10" width="2.57421875" style="1" customWidth="1"/>
    <col min="11" max="11" width="13.28125" style="34" customWidth="1"/>
    <col min="12" max="12" width="14.140625" style="34" customWidth="1"/>
    <col min="13" max="14" width="12.421875" style="34" customWidth="1"/>
    <col min="15" max="15" width="2.421875" style="1" customWidth="1"/>
    <col min="16" max="16" width="13.28125" style="34" customWidth="1"/>
    <col min="17" max="17" width="14.140625" style="34" customWidth="1"/>
    <col min="18" max="19" width="12.421875" style="34" customWidth="1"/>
    <col min="20" max="20" width="2.421875" style="1" customWidth="1"/>
    <col min="21" max="21" width="13.28125" style="34" customWidth="1"/>
    <col min="22" max="22" width="14.140625" style="34" customWidth="1"/>
    <col min="23" max="24" width="12.421875" style="34" customWidth="1"/>
    <col min="25" max="25" width="2.421875" style="1" customWidth="1"/>
    <col min="26" max="26" width="13.28125" style="34" customWidth="1"/>
    <col min="27" max="27" width="14.140625" style="34" customWidth="1"/>
    <col min="28" max="29" width="12.421875" style="34" customWidth="1"/>
    <col min="30" max="30" width="2.421875" style="1" customWidth="1"/>
    <col min="31" max="31" width="13.28125" style="34" customWidth="1"/>
    <col min="32" max="32" width="14.140625" style="34" customWidth="1"/>
    <col min="33" max="34" width="12.421875" style="34" customWidth="1"/>
    <col min="35" max="35" width="2.421875" style="1" customWidth="1"/>
    <col min="36" max="36" width="13.28125" style="34" customWidth="1"/>
    <col min="37" max="37" width="14.140625" style="34" customWidth="1"/>
    <col min="38" max="39" width="12.421875" style="34" customWidth="1"/>
    <col min="40" max="40" width="2.421875" style="1" customWidth="1"/>
    <col min="41" max="41" width="13.28125" style="34" customWidth="1"/>
    <col min="42" max="42" width="14.140625" style="34" customWidth="1"/>
    <col min="43" max="44" width="12.421875" style="34" customWidth="1"/>
    <col min="45" max="45" width="2.421875" style="1" customWidth="1"/>
    <col min="46" max="46" width="13.28125" style="34" customWidth="1"/>
    <col min="47" max="47" width="14.140625" style="34" customWidth="1"/>
    <col min="48" max="49" width="12.421875" style="34" customWidth="1"/>
    <col min="50" max="50" width="2.421875" style="1" customWidth="1"/>
    <col min="51" max="51" width="13.28125" style="34" customWidth="1"/>
    <col min="52" max="52" width="14.140625" style="34" customWidth="1"/>
    <col min="53" max="54" width="12.421875" style="34" customWidth="1"/>
    <col min="55" max="55" width="2.421875" style="1" customWidth="1"/>
    <col min="56" max="56" width="13.28125" style="34" customWidth="1"/>
    <col min="57" max="57" width="14.140625" style="34" customWidth="1"/>
    <col min="58" max="59" width="12.421875" style="34" customWidth="1"/>
    <col min="60" max="60" width="2.421875" style="1" customWidth="1"/>
    <col min="61" max="61" width="13.28125" style="34" customWidth="1"/>
    <col min="62" max="62" width="14.140625" style="34" customWidth="1"/>
    <col min="63" max="64" width="12.421875" style="34" customWidth="1"/>
    <col min="65" max="65" width="2.421875" style="1" customWidth="1"/>
    <col min="66" max="66" width="13.28125" style="34" customWidth="1"/>
    <col min="67" max="67" width="14.140625" style="34" customWidth="1"/>
    <col min="68" max="69" width="12.421875" style="34" customWidth="1"/>
    <col min="70" max="16384" width="9.140625" style="1" customWidth="1"/>
  </cols>
  <sheetData>
    <row r="1" spans="1:69" ht="13.5">
      <c r="A1" s="68" t="s">
        <v>183</v>
      </c>
      <c r="C1" s="12"/>
      <c r="D1" s="12"/>
      <c r="E1" s="12"/>
      <c r="F1" s="12"/>
      <c r="K1" s="12"/>
      <c r="L1" s="12"/>
      <c r="M1" s="12"/>
      <c r="N1" s="12"/>
      <c r="P1" s="12"/>
      <c r="Q1" s="12"/>
      <c r="R1" s="12"/>
      <c r="S1" s="12"/>
      <c r="U1" s="12"/>
      <c r="V1" s="12"/>
      <c r="W1" s="12"/>
      <c r="X1" s="12"/>
      <c r="Z1" s="12"/>
      <c r="AA1" s="12"/>
      <c r="AB1" s="12"/>
      <c r="AC1" s="12"/>
      <c r="AE1" s="12"/>
      <c r="AF1" s="12"/>
      <c r="AG1" s="12"/>
      <c r="AH1" s="12"/>
      <c r="AJ1" s="12"/>
      <c r="AK1" s="12"/>
      <c r="AL1" s="12"/>
      <c r="AM1" s="12"/>
      <c r="AO1" s="12"/>
      <c r="AP1" s="12"/>
      <c r="AQ1" s="12"/>
      <c r="AR1" s="12"/>
      <c r="AT1" s="12"/>
      <c r="AU1" s="12"/>
      <c r="AV1" s="12"/>
      <c r="AW1" s="12"/>
      <c r="AY1" s="12"/>
      <c r="AZ1" s="12"/>
      <c r="BA1" s="12"/>
      <c r="BB1" s="12"/>
      <c r="BD1" s="12"/>
      <c r="BE1" s="12"/>
      <c r="BF1" s="12"/>
      <c r="BG1" s="12"/>
      <c r="BI1" s="12"/>
      <c r="BJ1" s="12"/>
      <c r="BK1" s="12"/>
      <c r="BL1" s="12"/>
      <c r="BN1" s="12"/>
      <c r="BO1" s="12"/>
      <c r="BP1" s="12"/>
      <c r="BQ1" s="12"/>
    </row>
    <row r="2" spans="1:69" ht="14.25" thickBot="1">
      <c r="A2" s="70" t="s">
        <v>184</v>
      </c>
      <c r="C2" s="12"/>
      <c r="D2" s="12"/>
      <c r="E2" s="12"/>
      <c r="F2" s="12"/>
      <c r="K2" s="12"/>
      <c r="L2" s="12"/>
      <c r="M2" s="12"/>
      <c r="N2" s="12"/>
      <c r="P2" s="12"/>
      <c r="Q2" s="12"/>
      <c r="R2" s="12"/>
      <c r="S2" s="12"/>
      <c r="U2" s="12"/>
      <c r="V2" s="12"/>
      <c r="W2" s="12"/>
      <c r="X2" s="12"/>
      <c r="Z2" s="12"/>
      <c r="AA2" s="12"/>
      <c r="AB2" s="12"/>
      <c r="AC2" s="12"/>
      <c r="AE2" s="12"/>
      <c r="AF2" s="12"/>
      <c r="AG2" s="12"/>
      <c r="AH2" s="12"/>
      <c r="AJ2" s="12"/>
      <c r="AK2" s="12"/>
      <c r="AL2" s="12"/>
      <c r="AM2" s="12"/>
      <c r="AO2" s="12"/>
      <c r="AP2" s="12"/>
      <c r="AQ2" s="12"/>
      <c r="AR2" s="12"/>
      <c r="AT2" s="12"/>
      <c r="AU2" s="12"/>
      <c r="AV2" s="12"/>
      <c r="AW2" s="12"/>
      <c r="AY2" s="12"/>
      <c r="AZ2" s="12"/>
      <c r="BA2" s="12"/>
      <c r="BB2" s="12"/>
      <c r="BD2" s="12"/>
      <c r="BE2" s="12"/>
      <c r="BF2" s="12"/>
      <c r="BG2" s="12"/>
      <c r="BI2" s="12"/>
      <c r="BJ2" s="12"/>
      <c r="BK2" s="12"/>
      <c r="BL2" s="12"/>
      <c r="BN2" s="12"/>
      <c r="BO2" s="12"/>
      <c r="BP2" s="12"/>
      <c r="BQ2" s="12"/>
    </row>
    <row r="3" spans="3:69" ht="13.5">
      <c r="C3" s="40" t="s">
        <v>185</v>
      </c>
      <c r="D3" s="41"/>
      <c r="E3" s="41"/>
      <c r="F3" s="42"/>
      <c r="H3" s="72" t="s">
        <v>213</v>
      </c>
      <c r="I3" s="72"/>
      <c r="K3" s="40" t="s">
        <v>186</v>
      </c>
      <c r="L3" s="41"/>
      <c r="M3" s="41"/>
      <c r="N3" s="42"/>
      <c r="P3" s="40" t="s">
        <v>187</v>
      </c>
      <c r="Q3" s="41"/>
      <c r="R3" s="41"/>
      <c r="S3" s="42"/>
      <c r="U3" s="40" t="s">
        <v>188</v>
      </c>
      <c r="V3" s="41"/>
      <c r="W3" s="41"/>
      <c r="X3" s="42"/>
      <c r="Z3" s="40" t="s">
        <v>189</v>
      </c>
      <c r="AA3" s="41"/>
      <c r="AB3" s="41"/>
      <c r="AC3" s="42"/>
      <c r="AE3" s="40" t="s">
        <v>190</v>
      </c>
      <c r="AF3" s="41"/>
      <c r="AG3" s="41"/>
      <c r="AH3" s="42"/>
      <c r="AJ3" s="40" t="s">
        <v>191</v>
      </c>
      <c r="AK3" s="41"/>
      <c r="AL3" s="41"/>
      <c r="AM3" s="42"/>
      <c r="AO3" s="40" t="s">
        <v>192</v>
      </c>
      <c r="AP3" s="41"/>
      <c r="AQ3" s="41"/>
      <c r="AR3" s="42"/>
      <c r="AT3" s="40" t="s">
        <v>193</v>
      </c>
      <c r="AU3" s="41"/>
      <c r="AV3" s="41"/>
      <c r="AW3" s="42"/>
      <c r="AY3" s="40" t="s">
        <v>194</v>
      </c>
      <c r="AZ3" s="41"/>
      <c r="BA3" s="41"/>
      <c r="BB3" s="42"/>
      <c r="BD3" s="40" t="s">
        <v>195</v>
      </c>
      <c r="BE3" s="41"/>
      <c r="BF3" s="41"/>
      <c r="BG3" s="42"/>
      <c r="BI3" s="40" t="s">
        <v>196</v>
      </c>
      <c r="BJ3" s="41"/>
      <c r="BK3" s="41"/>
      <c r="BL3" s="42"/>
      <c r="BN3" s="40" t="s">
        <v>197</v>
      </c>
      <c r="BO3" s="41"/>
      <c r="BP3" s="41"/>
      <c r="BQ3" s="42"/>
    </row>
    <row r="4" spans="1:69" ht="13.5">
      <c r="A4" s="73"/>
      <c r="C4" s="74"/>
      <c r="D4" s="75"/>
      <c r="E4" s="75"/>
      <c r="F4" s="50"/>
      <c r="H4" s="76" t="s">
        <v>65</v>
      </c>
      <c r="I4" s="76"/>
      <c r="K4" s="74"/>
      <c r="L4" s="75"/>
      <c r="M4" s="75"/>
      <c r="N4" s="50"/>
      <c r="P4" s="74"/>
      <c r="Q4" s="75"/>
      <c r="R4" s="75"/>
      <c r="S4" s="50"/>
      <c r="U4" s="74"/>
      <c r="V4" s="75"/>
      <c r="W4" s="75"/>
      <c r="X4" s="50"/>
      <c r="Z4" s="74"/>
      <c r="AA4" s="75"/>
      <c r="AB4" s="75"/>
      <c r="AC4" s="50"/>
      <c r="AE4" s="74"/>
      <c r="AF4" s="75"/>
      <c r="AG4" s="75"/>
      <c r="AH4" s="50"/>
      <c r="AJ4" s="74"/>
      <c r="AK4" s="75"/>
      <c r="AL4" s="75"/>
      <c r="AM4" s="50"/>
      <c r="AO4" s="74"/>
      <c r="AP4" s="75"/>
      <c r="AQ4" s="75"/>
      <c r="AR4" s="50"/>
      <c r="AT4" s="74"/>
      <c r="AU4" s="75"/>
      <c r="AV4" s="75"/>
      <c r="AW4" s="50"/>
      <c r="AY4" s="74"/>
      <c r="AZ4" s="75"/>
      <c r="BA4" s="75"/>
      <c r="BB4" s="50"/>
      <c r="BD4" s="74"/>
      <c r="BE4" s="75"/>
      <c r="BF4" s="75"/>
      <c r="BG4" s="50"/>
      <c r="BI4" s="74"/>
      <c r="BJ4" s="75"/>
      <c r="BK4" s="75"/>
      <c r="BL4" s="50"/>
      <c r="BN4" s="74"/>
      <c r="BO4" s="75"/>
      <c r="BP4" s="75"/>
      <c r="BQ4" s="50"/>
    </row>
    <row r="5" spans="1:69" ht="14.25" thickBot="1">
      <c r="A5" s="77" t="s">
        <v>2</v>
      </c>
      <c r="C5" s="52" t="s">
        <v>4</v>
      </c>
      <c r="D5" s="53" t="s">
        <v>5</v>
      </c>
      <c r="E5" s="53" t="s">
        <v>2</v>
      </c>
      <c r="F5" s="54" t="s">
        <v>6</v>
      </c>
      <c r="H5" s="78" t="s">
        <v>150</v>
      </c>
      <c r="I5" s="78" t="s">
        <v>79</v>
      </c>
      <c r="K5" s="52" t="s">
        <v>4</v>
      </c>
      <c r="L5" s="53" t="s">
        <v>5</v>
      </c>
      <c r="M5" s="53" t="s">
        <v>2</v>
      </c>
      <c r="N5" s="54" t="s">
        <v>6</v>
      </c>
      <c r="P5" s="52" t="s">
        <v>4</v>
      </c>
      <c r="Q5" s="53" t="s">
        <v>5</v>
      </c>
      <c r="R5" s="53" t="s">
        <v>2</v>
      </c>
      <c r="S5" s="54" t="s">
        <v>6</v>
      </c>
      <c r="U5" s="52" t="s">
        <v>4</v>
      </c>
      <c r="V5" s="53" t="s">
        <v>5</v>
      </c>
      <c r="W5" s="53" t="s">
        <v>2</v>
      </c>
      <c r="X5" s="54" t="s">
        <v>6</v>
      </c>
      <c r="Z5" s="52" t="s">
        <v>4</v>
      </c>
      <c r="AA5" s="53" t="s">
        <v>5</v>
      </c>
      <c r="AB5" s="53" t="s">
        <v>2</v>
      </c>
      <c r="AC5" s="54" t="s">
        <v>6</v>
      </c>
      <c r="AE5" s="52" t="s">
        <v>4</v>
      </c>
      <c r="AF5" s="53" t="s">
        <v>5</v>
      </c>
      <c r="AG5" s="53" t="s">
        <v>2</v>
      </c>
      <c r="AH5" s="54" t="s">
        <v>6</v>
      </c>
      <c r="AJ5" s="52" t="s">
        <v>4</v>
      </c>
      <c r="AK5" s="53" t="s">
        <v>5</v>
      </c>
      <c r="AL5" s="53" t="s">
        <v>2</v>
      </c>
      <c r="AM5" s="54" t="s">
        <v>6</v>
      </c>
      <c r="AO5" s="52" t="s">
        <v>4</v>
      </c>
      <c r="AP5" s="53" t="s">
        <v>5</v>
      </c>
      <c r="AQ5" s="53" t="s">
        <v>2</v>
      </c>
      <c r="AR5" s="54" t="s">
        <v>6</v>
      </c>
      <c r="AT5" s="52" t="s">
        <v>4</v>
      </c>
      <c r="AU5" s="53" t="s">
        <v>5</v>
      </c>
      <c r="AV5" s="53" t="s">
        <v>2</v>
      </c>
      <c r="AW5" s="54" t="s">
        <v>6</v>
      </c>
      <c r="AY5" s="52" t="s">
        <v>4</v>
      </c>
      <c r="AZ5" s="53" t="s">
        <v>5</v>
      </c>
      <c r="BA5" s="53" t="s">
        <v>2</v>
      </c>
      <c r="BB5" s="54" t="s">
        <v>6</v>
      </c>
      <c r="BD5" s="52" t="s">
        <v>4</v>
      </c>
      <c r="BE5" s="53" t="s">
        <v>5</v>
      </c>
      <c r="BF5" s="53" t="s">
        <v>2</v>
      </c>
      <c r="BG5" s="54" t="s">
        <v>6</v>
      </c>
      <c r="BI5" s="52" t="s">
        <v>4</v>
      </c>
      <c r="BJ5" s="53" t="s">
        <v>5</v>
      </c>
      <c r="BK5" s="53" t="s">
        <v>2</v>
      </c>
      <c r="BL5" s="54" t="s">
        <v>6</v>
      </c>
      <c r="BN5" s="52" t="s">
        <v>4</v>
      </c>
      <c r="BO5" s="53" t="s">
        <v>5</v>
      </c>
      <c r="BP5" s="53" t="s">
        <v>2</v>
      </c>
      <c r="BQ5" s="54" t="s">
        <v>6</v>
      </c>
    </row>
    <row r="6" spans="1:6" ht="14.25" thickBot="1">
      <c r="A6" s="77"/>
      <c r="C6" s="79"/>
      <c r="D6" s="80"/>
      <c r="E6" s="80"/>
      <c r="F6" s="80"/>
    </row>
    <row r="7" spans="1:69" ht="13.5">
      <c r="A7" s="81" t="s">
        <v>7</v>
      </c>
      <c r="C7" s="58">
        <f>SUM(K7,P7,U7,Z7,AE7,AJ7,AO7,AT8,AY7,BD7,BI7,BN7)</f>
        <v>0</v>
      </c>
      <c r="D7" s="82">
        <f>ROUND(SUM(L7,Q7,V7,AA7,AF7,AK7,AP7,AU7,AZ7,BE7,BJ7,BO7),0)</f>
        <v>913933</v>
      </c>
      <c r="E7" s="59">
        <f>ROUND(SUM(M7,R7,W7,AB7,AG7,AL7,AQ7,AV7,BA7,BF7,BK7,BP7),0)</f>
        <v>25601</v>
      </c>
      <c r="F7" s="59">
        <f>SUM(C7:E7)</f>
        <v>939534</v>
      </c>
      <c r="H7" s="83">
        <v>973816</v>
      </c>
      <c r="I7" s="84">
        <f aca="true" t="shared" si="0" ref="I7:I38">D7-H7</f>
        <v>-59883</v>
      </c>
      <c r="K7" s="58"/>
      <c r="L7" s="82">
        <f>+'[3]Fed Elig &amp; Non-Fed Calworks'!$F$4</f>
        <v>104408.55</v>
      </c>
      <c r="M7" s="59">
        <f>+'[3]Fed Elig &amp; Non-Fed Calworks'!$E$4</f>
        <v>2683.76</v>
      </c>
      <c r="N7" s="59">
        <f>SUM(K7:M7)</f>
        <v>107092.31</v>
      </c>
      <c r="P7" s="58"/>
      <c r="Q7" s="82">
        <f>+'[3]Fed Elig &amp; Non-Fed Calworks'!$K$4</f>
        <v>100741.52</v>
      </c>
      <c r="R7" s="59">
        <f>+'[3]Fed Elig &amp; Non-Fed Calworks'!$J$4</f>
        <v>2589.66</v>
      </c>
      <c r="S7" s="59">
        <f>SUM(P7:R7)</f>
        <v>103331.18000000001</v>
      </c>
      <c r="U7" s="58"/>
      <c r="V7" s="82">
        <f>+'[3]Fed Elig &amp; Non-Fed Calworks'!$P$4</f>
        <v>95725.79</v>
      </c>
      <c r="W7" s="59">
        <f>+'[3]Fed Elig &amp; Non-Fed Calworks'!$O$4</f>
        <v>2461.05</v>
      </c>
      <c r="X7" s="59">
        <f>SUM(U7:W7)</f>
        <v>98186.84</v>
      </c>
      <c r="Z7" s="58"/>
      <c r="AA7" s="82">
        <f>+'[3]Fed Elig &amp; Non-Fed Calworks'!$U$4</f>
        <v>0</v>
      </c>
      <c r="AB7" s="59">
        <f>+'[3]Fed Elig &amp; Non-Fed Calworks'!$T$4</f>
        <v>0</v>
      </c>
      <c r="AC7" s="59">
        <f>SUM(Z7:AB7)</f>
        <v>0</v>
      </c>
      <c r="AE7" s="58"/>
      <c r="AF7" s="82">
        <f>+'[3]Fed Elig &amp; Non-Fed Calworks'!$Z$4</f>
        <v>61355.17</v>
      </c>
      <c r="AG7" s="59">
        <f>+'[3]Fed Elig &amp; Non-Fed Calworks'!$Y$4</f>
        <v>1862.71</v>
      </c>
      <c r="AH7" s="59">
        <f>SUM(AE7:AG7)</f>
        <v>63217.88</v>
      </c>
      <c r="AJ7" s="58"/>
      <c r="AK7" s="82">
        <f>+'[3]Fed Elig &amp; Non-Fed Calworks'!$AE$4</f>
        <v>99872.68</v>
      </c>
      <c r="AL7" s="59">
        <f>+'[3]Fed Elig &amp; Non-Fed Calworks'!$AD$4</f>
        <v>2834.31</v>
      </c>
      <c r="AM7" s="59">
        <f>SUM(AJ7:AL7)</f>
        <v>102706.98999999999</v>
      </c>
      <c r="AO7" s="58"/>
      <c r="AP7" s="82">
        <f>+'[3]Fed Elig &amp; Non-Fed Calworks'!$AJ$4</f>
        <v>50525.98</v>
      </c>
      <c r="AQ7" s="59">
        <f>+'[3]Fed Elig &amp; Non-Fed Calworks'!$AI$4</f>
        <v>1535.36</v>
      </c>
      <c r="AR7" s="59">
        <f>SUM(AO7:AQ7)</f>
        <v>52061.340000000004</v>
      </c>
      <c r="AT7" s="58"/>
      <c r="AU7" s="82">
        <f>+'[3]Fed Elig &amp; Non-Fed Calworks'!$AO$4</f>
        <v>45611.49</v>
      </c>
      <c r="AV7" s="59">
        <f>+'[3]Fed Elig &amp; Non-Fed Calworks'!$AN$4</f>
        <v>1415.13</v>
      </c>
      <c r="AW7" s="59">
        <f>SUM(AT7:AV7)</f>
        <v>47026.619999999995</v>
      </c>
      <c r="AY7" s="58"/>
      <c r="AZ7" s="82">
        <f>+'[3]Fed Elig &amp; Non-Fed Calworks'!$AT$4</f>
        <v>57587.58</v>
      </c>
      <c r="BA7" s="59">
        <f>+'[3]Fed Elig &amp; Non-Fed Calworks'!$AS$4</f>
        <v>1721.75</v>
      </c>
      <c r="BB7" s="59">
        <f>SUM(AY7:BA7)</f>
        <v>59309.33</v>
      </c>
      <c r="BD7" s="58"/>
      <c r="BE7" s="82">
        <f>+'[3]Fed Elig &amp; Non-Fed Calworks'!$AY$4</f>
        <v>90740.98</v>
      </c>
      <c r="BF7" s="59">
        <f>+'[3]Fed Elig &amp; Non-Fed Calworks'!$AX$4</f>
        <v>2570</v>
      </c>
      <c r="BG7" s="59">
        <f>SUM(BD7:BF7)</f>
        <v>93310.98</v>
      </c>
      <c r="BI7" s="58"/>
      <c r="BJ7" s="82">
        <f>+'[3]Fed Elig &amp; Non-Fed Calworks'!$BD$4</f>
        <v>88197.78</v>
      </c>
      <c r="BK7" s="59">
        <f>+'[3]Fed Elig &amp; Non-Fed Calworks'!$BC$4</f>
        <v>2547.74</v>
      </c>
      <c r="BL7" s="59">
        <f>SUM(BI7:BK7)</f>
        <v>90745.52</v>
      </c>
      <c r="BN7" s="58"/>
      <c r="BO7" s="82">
        <f>+'[3]Fed Elig &amp; Non-Fed Calworks'!$BI$4</f>
        <v>119165.12</v>
      </c>
      <c r="BP7" s="59">
        <f>+'[3]Fed Elig &amp; Non-Fed Calworks'!$BH$4</f>
        <v>3379.54</v>
      </c>
      <c r="BQ7" s="59">
        <f>SUM(BN7:BP7)</f>
        <v>122544.65999999999</v>
      </c>
    </row>
    <row r="8" spans="1:69" ht="13.5">
      <c r="A8" s="81" t="s">
        <v>8</v>
      </c>
      <c r="C8" s="61">
        <f aca="true" t="shared" si="1" ref="C8:C64">SUM(K8,P8,U8,Z8,AE8,AJ8,AO8,AT9,AY8,BD8,BI8,BN8)</f>
        <v>0</v>
      </c>
      <c r="D8" s="85">
        <f aca="true" t="shared" si="2" ref="D8:D64">ROUND(SUM(L8,Q8,V8,AA8,AF8,AK8,AP8,AU8,AZ8,BE8,BJ8,BO8),0)</f>
        <v>0</v>
      </c>
      <c r="E8" s="62">
        <f aca="true" t="shared" si="3" ref="E8:E64">ROUND(SUM(M8,R8,W8,AB8,AG8,AL8,AQ8,AV8,BA8,BF8,BK8,BP8),0)</f>
        <v>0</v>
      </c>
      <c r="F8" s="62">
        <f aca="true" t="shared" si="4" ref="F8:F64">SUM(C8:E8)</f>
        <v>0</v>
      </c>
      <c r="H8" s="86">
        <v>24</v>
      </c>
      <c r="I8" s="87">
        <f t="shared" si="0"/>
        <v>-24</v>
      </c>
      <c r="K8" s="61"/>
      <c r="L8" s="85">
        <f>+'[3]Fed Elig &amp; Non-Fed Calworks'!F5</f>
        <v>0</v>
      </c>
      <c r="M8" s="62">
        <f>+'[3]Fed Elig &amp; Non-Fed Calworks'!E5</f>
        <v>0</v>
      </c>
      <c r="N8" s="62">
        <f aca="true" t="shared" si="5" ref="N8:N64">SUM(K8:M8)</f>
        <v>0</v>
      </c>
      <c r="P8" s="61"/>
      <c r="Q8" s="85">
        <f>+'[3]Fed Elig &amp; Non-Fed Calworks'!K5</f>
        <v>0</v>
      </c>
      <c r="R8" s="62">
        <f>+'[3]Fed Elig &amp; Non-Fed Calworks'!J5</f>
        <v>0</v>
      </c>
      <c r="S8" s="62">
        <f aca="true" t="shared" si="6" ref="S8:S64">SUM(P8:R8)</f>
        <v>0</v>
      </c>
      <c r="U8" s="61"/>
      <c r="V8" s="85">
        <f>+'[3]Fed Elig &amp; Non-Fed Calworks'!P5</f>
        <v>0</v>
      </c>
      <c r="W8" s="62">
        <f>+'[3]Fed Elig &amp; Non-Fed Calworks'!O5</f>
        <v>0</v>
      </c>
      <c r="X8" s="62">
        <f aca="true" t="shared" si="7" ref="X8:X64">SUM(U8:W8)</f>
        <v>0</v>
      </c>
      <c r="Z8" s="61"/>
      <c r="AA8" s="85">
        <f>+'[3]Fed Elig &amp; Non-Fed Calworks'!U5</f>
        <v>0</v>
      </c>
      <c r="AB8" s="62">
        <f>+'[3]Fed Elig &amp; Non-Fed Calworks'!T5</f>
        <v>0</v>
      </c>
      <c r="AC8" s="62">
        <f aca="true" t="shared" si="8" ref="AC8:AC64">SUM(Z8:AB8)</f>
        <v>0</v>
      </c>
      <c r="AE8" s="61"/>
      <c r="AF8" s="85">
        <f>+'[3]Fed Elig &amp; Non-Fed Calworks'!Z5</f>
        <v>0</v>
      </c>
      <c r="AG8" s="62">
        <f>+'[3]Fed Elig &amp; Non-Fed Calworks'!Y5</f>
        <v>0</v>
      </c>
      <c r="AH8" s="62">
        <f aca="true" t="shared" si="9" ref="AH8:AH64">SUM(AE8:AG8)</f>
        <v>0</v>
      </c>
      <c r="AJ8" s="61"/>
      <c r="AK8" s="85">
        <f>+'[3]Fed Elig &amp; Non-Fed Calworks'!AE5</f>
        <v>0</v>
      </c>
      <c r="AL8" s="62">
        <f>+'[3]Fed Elig &amp; Non-Fed Calworks'!AD5</f>
        <v>0</v>
      </c>
      <c r="AM8" s="62">
        <f aca="true" t="shared" si="10" ref="AM8:AM64">SUM(AJ8:AL8)</f>
        <v>0</v>
      </c>
      <c r="AO8" s="61"/>
      <c r="AP8" s="85">
        <f>+'[3]Fed Elig &amp; Non-Fed Calworks'!AJ5</f>
        <v>0</v>
      </c>
      <c r="AQ8" s="62">
        <f>+'[3]Fed Elig &amp; Non-Fed Calworks'!AI5</f>
        <v>0</v>
      </c>
      <c r="AR8" s="62">
        <f aca="true" t="shared" si="11" ref="AR8:AR64">SUM(AO8:AQ8)</f>
        <v>0</v>
      </c>
      <c r="AT8" s="61"/>
      <c r="AU8" s="85">
        <f>+'[3]Fed Elig &amp; Non-Fed Calworks'!AO5</f>
        <v>0</v>
      </c>
      <c r="AV8" s="62">
        <f>+'[3]Fed Elig &amp; Non-Fed Calworks'!AN5</f>
        <v>0</v>
      </c>
      <c r="AW8" s="62">
        <f aca="true" t="shared" si="12" ref="AW8:AW64">SUM(AT8:AV8)</f>
        <v>0</v>
      </c>
      <c r="AY8" s="61"/>
      <c r="AZ8" s="85">
        <f>+'[3]Fed Elig &amp; Non-Fed Calworks'!AT5</f>
        <v>0</v>
      </c>
      <c r="BA8" s="62">
        <f>+'[3]Fed Elig &amp; Non-Fed Calworks'!AS5</f>
        <v>0</v>
      </c>
      <c r="BB8" s="62">
        <f aca="true" t="shared" si="13" ref="BB8:BB64">SUM(AY8:BA8)</f>
        <v>0</v>
      </c>
      <c r="BD8" s="61"/>
      <c r="BE8" s="85">
        <f>+'[3]Fed Elig &amp; Non-Fed Calworks'!AY5</f>
        <v>0</v>
      </c>
      <c r="BF8" s="62">
        <f>+'[3]Fed Elig &amp; Non-Fed Calworks'!AX5</f>
        <v>0</v>
      </c>
      <c r="BG8" s="62">
        <f aca="true" t="shared" si="14" ref="BG8:BG64">SUM(BD8:BF8)</f>
        <v>0</v>
      </c>
      <c r="BI8" s="61"/>
      <c r="BJ8" s="85">
        <f>+'[3]Fed Elig &amp; Non-Fed Calworks'!BD5</f>
        <v>0</v>
      </c>
      <c r="BK8" s="62">
        <f>+'[3]Fed Elig &amp; Non-Fed Calworks'!BC5</f>
        <v>0</v>
      </c>
      <c r="BL8" s="62">
        <f aca="true" t="shared" si="15" ref="BL8:BL64">SUM(BI8:BK8)</f>
        <v>0</v>
      </c>
      <c r="BN8" s="61"/>
      <c r="BO8" s="85">
        <f>+'[3]Fed Elig &amp; Non-Fed Calworks'!BI5</f>
        <v>0</v>
      </c>
      <c r="BP8" s="62">
        <f>+'[3]Fed Elig &amp; Non-Fed Calworks'!BH5</f>
        <v>0</v>
      </c>
      <c r="BQ8" s="62">
        <f aca="true" t="shared" si="16" ref="BQ8:BQ64">SUM(BN8:BP8)</f>
        <v>0</v>
      </c>
    </row>
    <row r="9" spans="1:69" ht="13.5">
      <c r="A9" s="81" t="s">
        <v>9</v>
      </c>
      <c r="C9" s="61">
        <f t="shared" si="1"/>
        <v>0</v>
      </c>
      <c r="D9" s="85">
        <f t="shared" si="2"/>
        <v>13900</v>
      </c>
      <c r="E9" s="62">
        <f t="shared" si="3"/>
        <v>387</v>
      </c>
      <c r="F9" s="62">
        <f t="shared" si="4"/>
        <v>14287</v>
      </c>
      <c r="H9" s="86">
        <v>4169</v>
      </c>
      <c r="I9" s="87">
        <f t="shared" si="0"/>
        <v>9731</v>
      </c>
      <c r="K9" s="61"/>
      <c r="L9" s="85">
        <f>+'[3]Fed Elig &amp; Non-Fed Calworks'!F6</f>
        <v>566.98</v>
      </c>
      <c r="M9" s="62">
        <f>+'[3]Fed Elig &amp; Non-Fed Calworks'!E6</f>
        <v>14.54</v>
      </c>
      <c r="N9" s="62">
        <f t="shared" si="5"/>
        <v>581.52</v>
      </c>
      <c r="P9" s="61"/>
      <c r="Q9" s="85">
        <f>+'[3]Fed Elig &amp; Non-Fed Calworks'!K6</f>
        <v>1804.89</v>
      </c>
      <c r="R9" s="62">
        <f>+'[3]Fed Elig &amp; Non-Fed Calworks'!J6</f>
        <v>46.28</v>
      </c>
      <c r="S9" s="62">
        <f t="shared" si="6"/>
        <v>1851.17</v>
      </c>
      <c r="U9" s="61"/>
      <c r="V9" s="85">
        <f>+'[3]Fed Elig &amp; Non-Fed Calworks'!P6</f>
        <v>470.59</v>
      </c>
      <c r="W9" s="62">
        <f>+'[3]Fed Elig &amp; Non-Fed Calworks'!O6</f>
        <v>12.07</v>
      </c>
      <c r="X9" s="62">
        <f t="shared" si="7"/>
        <v>482.65999999999997</v>
      </c>
      <c r="Z9" s="61"/>
      <c r="AA9" s="85">
        <f>+'[3]Fed Elig &amp; Non-Fed Calworks'!U6</f>
        <v>1331.41</v>
      </c>
      <c r="AB9" s="62">
        <f>+'[3]Fed Elig &amp; Non-Fed Calworks'!T6</f>
        <v>34.14</v>
      </c>
      <c r="AC9" s="62">
        <f t="shared" si="8"/>
        <v>1365.5500000000002</v>
      </c>
      <c r="AE9" s="61"/>
      <c r="AF9" s="85">
        <f>+'[3]Fed Elig &amp; Non-Fed Calworks'!Z6</f>
        <v>884.23</v>
      </c>
      <c r="AG9" s="62">
        <f>+'[3]Fed Elig &amp; Non-Fed Calworks'!Y6</f>
        <v>26.52</v>
      </c>
      <c r="AH9" s="62">
        <f t="shared" si="9"/>
        <v>910.75</v>
      </c>
      <c r="AJ9" s="61"/>
      <c r="AK9" s="85">
        <f>+'[3]Fed Elig &amp; Non-Fed Calworks'!AE6</f>
        <v>1446.84</v>
      </c>
      <c r="AL9" s="62">
        <f>+'[3]Fed Elig &amp; Non-Fed Calworks'!AD6</f>
        <v>40.94</v>
      </c>
      <c r="AM9" s="62">
        <f t="shared" si="10"/>
        <v>1487.78</v>
      </c>
      <c r="AO9" s="61"/>
      <c r="AP9" s="85">
        <f>+'[3]Fed Elig &amp; Non-Fed Calworks'!AJ6</f>
        <v>336.45</v>
      </c>
      <c r="AQ9" s="62">
        <f>+'[3]Fed Elig &amp; Non-Fed Calworks'!AI6</f>
        <v>9.91</v>
      </c>
      <c r="AR9" s="62">
        <f t="shared" si="11"/>
        <v>346.36</v>
      </c>
      <c r="AT9" s="61"/>
      <c r="AU9" s="85">
        <f>+'[3]Fed Elig &amp; Non-Fed Calworks'!AO6</f>
        <v>261.55</v>
      </c>
      <c r="AV9" s="62">
        <f>+'[3]Fed Elig &amp; Non-Fed Calworks'!AN6</f>
        <v>9.27</v>
      </c>
      <c r="AW9" s="62">
        <f t="shared" si="12"/>
        <v>270.82</v>
      </c>
      <c r="AY9" s="61"/>
      <c r="AZ9" s="85">
        <f>+'[3]Fed Elig &amp; Non-Fed Calworks'!AT6</f>
        <v>168.79</v>
      </c>
      <c r="BA9" s="62">
        <f>+'[3]Fed Elig &amp; Non-Fed Calworks'!AS6</f>
        <v>6.89</v>
      </c>
      <c r="BB9" s="62">
        <f t="shared" si="13"/>
        <v>175.67999999999998</v>
      </c>
      <c r="BD9" s="61"/>
      <c r="BE9" s="85">
        <f>+'[3]Fed Elig &amp; Non-Fed Calworks'!AY6</f>
        <v>1186.9</v>
      </c>
      <c r="BF9" s="62">
        <f>+'[3]Fed Elig &amp; Non-Fed Calworks'!AX6</f>
        <v>35.16</v>
      </c>
      <c r="BG9" s="62">
        <f t="shared" si="14"/>
        <v>1222.0600000000002</v>
      </c>
      <c r="BI9" s="61"/>
      <c r="BJ9" s="85">
        <f>+'[3]Fed Elig &amp; Non-Fed Calworks'!BD6</f>
        <v>1002.09</v>
      </c>
      <c r="BK9" s="62">
        <f>+'[3]Fed Elig &amp; Non-Fed Calworks'!BC6</f>
        <v>30.83</v>
      </c>
      <c r="BL9" s="62">
        <f t="shared" si="15"/>
        <v>1032.92</v>
      </c>
      <c r="BN9" s="61"/>
      <c r="BO9" s="85">
        <f>+'[3]Fed Elig &amp; Non-Fed Calworks'!BI6</f>
        <v>4439.52</v>
      </c>
      <c r="BP9" s="62">
        <f>+'[3]Fed Elig &amp; Non-Fed Calworks'!BH6</f>
        <v>120.24</v>
      </c>
      <c r="BQ9" s="62">
        <f t="shared" si="16"/>
        <v>4559.76</v>
      </c>
    </row>
    <row r="10" spans="1:69" ht="13.5">
      <c r="A10" s="81" t="s">
        <v>10</v>
      </c>
      <c r="C10" s="61">
        <f t="shared" si="1"/>
        <v>0</v>
      </c>
      <c r="D10" s="85">
        <f t="shared" si="2"/>
        <v>189436</v>
      </c>
      <c r="E10" s="62">
        <f t="shared" si="3"/>
        <v>5111</v>
      </c>
      <c r="F10" s="62">
        <f t="shared" si="4"/>
        <v>194547</v>
      </c>
      <c r="H10" s="86">
        <v>164896</v>
      </c>
      <c r="I10" s="87">
        <f t="shared" si="0"/>
        <v>24540</v>
      </c>
      <c r="K10" s="61"/>
      <c r="L10" s="85">
        <f>+'[3]Fed Elig &amp; Non-Fed Calworks'!F7</f>
        <v>18748.88</v>
      </c>
      <c r="M10" s="62">
        <f>+'[3]Fed Elig &amp; Non-Fed Calworks'!E7</f>
        <v>480.75</v>
      </c>
      <c r="N10" s="62">
        <f t="shared" si="5"/>
        <v>19229.63</v>
      </c>
      <c r="P10" s="61"/>
      <c r="Q10" s="85">
        <f>+'[3]Fed Elig &amp; Non-Fed Calworks'!K7</f>
        <v>26973.19</v>
      </c>
      <c r="R10" s="62">
        <f>+'[3]Fed Elig &amp; Non-Fed Calworks'!J7</f>
        <v>691.62</v>
      </c>
      <c r="S10" s="62">
        <f t="shared" si="6"/>
        <v>27664.809999999998</v>
      </c>
      <c r="U10" s="61"/>
      <c r="V10" s="85">
        <f>+'[3]Fed Elig &amp; Non-Fed Calworks'!P7</f>
        <v>24458.37</v>
      </c>
      <c r="W10" s="62">
        <f>+'[3]Fed Elig &amp; Non-Fed Calworks'!O7</f>
        <v>627.14</v>
      </c>
      <c r="X10" s="62">
        <f t="shared" si="7"/>
        <v>25085.51</v>
      </c>
      <c r="Z10" s="61"/>
      <c r="AA10" s="85">
        <f>+'[3]Fed Elig &amp; Non-Fed Calworks'!U7</f>
        <v>9914.52</v>
      </c>
      <c r="AB10" s="62">
        <f>+'[3]Fed Elig &amp; Non-Fed Calworks'!T7</f>
        <v>254.22</v>
      </c>
      <c r="AC10" s="62">
        <f t="shared" si="8"/>
        <v>10168.74</v>
      </c>
      <c r="AE10" s="61"/>
      <c r="AF10" s="85">
        <f>+'[3]Fed Elig &amp; Non-Fed Calworks'!Z7</f>
        <v>11978.94</v>
      </c>
      <c r="AG10" s="62">
        <f>+'[3]Fed Elig &amp; Non-Fed Calworks'!Y7</f>
        <v>342.17</v>
      </c>
      <c r="AH10" s="62">
        <f t="shared" si="9"/>
        <v>12321.11</v>
      </c>
      <c r="AJ10" s="61"/>
      <c r="AK10" s="85">
        <f>+'[3]Fed Elig &amp; Non-Fed Calworks'!AE7</f>
        <v>13502.23</v>
      </c>
      <c r="AL10" s="62">
        <f>+'[3]Fed Elig &amp; Non-Fed Calworks'!AD7</f>
        <v>379.79</v>
      </c>
      <c r="AM10" s="62">
        <f t="shared" si="10"/>
        <v>13882.02</v>
      </c>
      <c r="AO10" s="61"/>
      <c r="AP10" s="85">
        <f>+'[3]Fed Elig &amp; Non-Fed Calworks'!AJ7</f>
        <v>12993.37</v>
      </c>
      <c r="AQ10" s="62">
        <f>+'[3]Fed Elig &amp; Non-Fed Calworks'!AI7</f>
        <v>362.31</v>
      </c>
      <c r="AR10" s="62">
        <f t="shared" si="11"/>
        <v>13355.68</v>
      </c>
      <c r="AT10" s="61"/>
      <c r="AU10" s="85">
        <f>+'[3]Fed Elig &amp; Non-Fed Calworks'!AO7</f>
        <v>7135.82</v>
      </c>
      <c r="AV10" s="62">
        <f>+'[3]Fed Elig &amp; Non-Fed Calworks'!AN7</f>
        <v>211.33</v>
      </c>
      <c r="AW10" s="62">
        <f t="shared" si="12"/>
        <v>7347.15</v>
      </c>
      <c r="AY10" s="61"/>
      <c r="AZ10" s="85">
        <f>+'[3]Fed Elig &amp; Non-Fed Calworks'!AT7</f>
        <v>6649.69</v>
      </c>
      <c r="BA10" s="62">
        <f>+'[3]Fed Elig &amp; Non-Fed Calworks'!AS7</f>
        <v>197.94</v>
      </c>
      <c r="BB10" s="62">
        <f t="shared" si="13"/>
        <v>6847.629999999999</v>
      </c>
      <c r="BD10" s="61"/>
      <c r="BE10" s="85">
        <f>+'[3]Fed Elig &amp; Non-Fed Calworks'!AY7</f>
        <v>14274.37</v>
      </c>
      <c r="BF10" s="62">
        <f>+'[3]Fed Elig &amp; Non-Fed Calworks'!AX7</f>
        <v>397.2</v>
      </c>
      <c r="BG10" s="62">
        <f t="shared" si="14"/>
        <v>14671.570000000002</v>
      </c>
      <c r="BI10" s="61"/>
      <c r="BJ10" s="85">
        <f>+'[3]Fed Elig &amp; Non-Fed Calworks'!BD7</f>
        <v>18499.81</v>
      </c>
      <c r="BK10" s="62">
        <f>+'[3]Fed Elig &amp; Non-Fed Calworks'!BC7</f>
        <v>508.21</v>
      </c>
      <c r="BL10" s="62">
        <f t="shared" si="15"/>
        <v>19008.02</v>
      </c>
      <c r="BN10" s="61"/>
      <c r="BO10" s="85">
        <f>+'[3]Fed Elig &amp; Non-Fed Calworks'!BI7</f>
        <v>24306.71</v>
      </c>
      <c r="BP10" s="62">
        <f>+'[3]Fed Elig &amp; Non-Fed Calworks'!BH7</f>
        <v>657.86</v>
      </c>
      <c r="BQ10" s="62">
        <f t="shared" si="16"/>
        <v>24964.57</v>
      </c>
    </row>
    <row r="11" spans="1:69" ht="13.5">
      <c r="A11" s="81" t="s">
        <v>11</v>
      </c>
      <c r="C11" s="61">
        <f t="shared" si="1"/>
        <v>0</v>
      </c>
      <c r="D11" s="85">
        <f t="shared" si="2"/>
        <v>9355</v>
      </c>
      <c r="E11" s="62">
        <f t="shared" si="3"/>
        <v>263</v>
      </c>
      <c r="F11" s="62">
        <f t="shared" si="4"/>
        <v>9618</v>
      </c>
      <c r="H11" s="86">
        <v>9869</v>
      </c>
      <c r="I11" s="87">
        <f t="shared" si="0"/>
        <v>-514</v>
      </c>
      <c r="K11" s="61"/>
      <c r="L11" s="85">
        <f>+'[3]Fed Elig &amp; Non-Fed Calworks'!F8</f>
        <v>109.72</v>
      </c>
      <c r="M11" s="62">
        <f>+'[3]Fed Elig &amp; Non-Fed Calworks'!E8</f>
        <v>2.82</v>
      </c>
      <c r="N11" s="62">
        <f t="shared" si="5"/>
        <v>112.53999999999999</v>
      </c>
      <c r="P11" s="61"/>
      <c r="Q11" s="85">
        <f>+'[3]Fed Elig &amp; Non-Fed Calworks'!K8</f>
        <v>539.77</v>
      </c>
      <c r="R11" s="62">
        <f>+'[3]Fed Elig &amp; Non-Fed Calworks'!J8</f>
        <v>13.84</v>
      </c>
      <c r="S11" s="62">
        <f t="shared" si="6"/>
        <v>553.61</v>
      </c>
      <c r="U11" s="61"/>
      <c r="V11" s="85">
        <f>+'[3]Fed Elig &amp; Non-Fed Calworks'!P8</f>
        <v>1243.79</v>
      </c>
      <c r="W11" s="62">
        <f>+'[3]Fed Elig &amp; Non-Fed Calworks'!O8</f>
        <v>31.89</v>
      </c>
      <c r="X11" s="62">
        <f t="shared" si="7"/>
        <v>1275.68</v>
      </c>
      <c r="Z11" s="61"/>
      <c r="AA11" s="85">
        <f>+'[3]Fed Elig &amp; Non-Fed Calworks'!U8</f>
        <v>521.77</v>
      </c>
      <c r="AB11" s="62">
        <f>+'[3]Fed Elig &amp; Non-Fed Calworks'!T8</f>
        <v>13.38</v>
      </c>
      <c r="AC11" s="62">
        <f t="shared" si="8"/>
        <v>535.15</v>
      </c>
      <c r="AE11" s="61"/>
      <c r="AF11" s="85">
        <f>+'[3]Fed Elig &amp; Non-Fed Calworks'!Z8</f>
        <v>581.55</v>
      </c>
      <c r="AG11" s="62">
        <f>+'[3]Fed Elig &amp; Non-Fed Calworks'!Y8</f>
        <v>17.63</v>
      </c>
      <c r="AH11" s="62">
        <f t="shared" si="9"/>
        <v>599.18</v>
      </c>
      <c r="AJ11" s="61"/>
      <c r="AK11" s="85">
        <f>+'[3]Fed Elig &amp; Non-Fed Calworks'!AE8</f>
        <v>999</v>
      </c>
      <c r="AL11" s="62">
        <f>+'[3]Fed Elig &amp; Non-Fed Calworks'!AD8</f>
        <v>28.08</v>
      </c>
      <c r="AM11" s="62">
        <f t="shared" si="10"/>
        <v>1027.08</v>
      </c>
      <c r="AO11" s="61"/>
      <c r="AP11" s="85">
        <f>+'[3]Fed Elig &amp; Non-Fed Calworks'!AJ8</f>
        <v>963.09</v>
      </c>
      <c r="AQ11" s="62">
        <f>+'[3]Fed Elig &amp; Non-Fed Calworks'!AI8</f>
        <v>27.14</v>
      </c>
      <c r="AR11" s="62">
        <f t="shared" si="11"/>
        <v>990.23</v>
      </c>
      <c r="AT11" s="61"/>
      <c r="AU11" s="85">
        <f>+'[3]Fed Elig &amp; Non-Fed Calworks'!AO8</f>
        <v>732.81</v>
      </c>
      <c r="AV11" s="62">
        <f>+'[3]Fed Elig &amp; Non-Fed Calworks'!AN8</f>
        <v>22.47</v>
      </c>
      <c r="AW11" s="62">
        <f t="shared" si="12"/>
        <v>755.28</v>
      </c>
      <c r="AY11" s="61"/>
      <c r="AZ11" s="85">
        <f>+'[3]Fed Elig &amp; Non-Fed Calworks'!AT8</f>
        <v>868.39</v>
      </c>
      <c r="BA11" s="62">
        <f>+'[3]Fed Elig &amp; Non-Fed Calworks'!AS8</f>
        <v>24.84</v>
      </c>
      <c r="BB11" s="62">
        <f t="shared" si="13"/>
        <v>893.23</v>
      </c>
      <c r="BD11" s="61"/>
      <c r="BE11" s="85">
        <f>+'[3]Fed Elig &amp; Non-Fed Calworks'!AY8</f>
        <v>1036.36</v>
      </c>
      <c r="BF11" s="62">
        <f>+'[3]Fed Elig &amp; Non-Fed Calworks'!AX8</f>
        <v>29.14</v>
      </c>
      <c r="BG11" s="62">
        <f t="shared" si="14"/>
        <v>1065.5</v>
      </c>
      <c r="BI11" s="61"/>
      <c r="BJ11" s="85">
        <f>+'[3]Fed Elig &amp; Non-Fed Calworks'!BD8</f>
        <v>1024.66</v>
      </c>
      <c r="BK11" s="62">
        <f>+'[3]Fed Elig &amp; Non-Fed Calworks'!BC8</f>
        <v>30.11</v>
      </c>
      <c r="BL11" s="62">
        <f t="shared" si="15"/>
        <v>1054.77</v>
      </c>
      <c r="BN11" s="61"/>
      <c r="BO11" s="85">
        <f>+'[3]Fed Elig &amp; Non-Fed Calworks'!BI8</f>
        <v>734.52</v>
      </c>
      <c r="BP11" s="62">
        <f>+'[3]Fed Elig &amp; Non-Fed Calworks'!BH8</f>
        <v>21.5</v>
      </c>
      <c r="BQ11" s="62">
        <f t="shared" si="16"/>
        <v>756.02</v>
      </c>
    </row>
    <row r="12" spans="1:69" ht="13.5">
      <c r="A12" s="81" t="s">
        <v>12</v>
      </c>
      <c r="C12" s="61">
        <f t="shared" si="1"/>
        <v>0</v>
      </c>
      <c r="D12" s="85">
        <f t="shared" si="2"/>
        <v>7592</v>
      </c>
      <c r="E12" s="62">
        <f t="shared" si="3"/>
        <v>204</v>
      </c>
      <c r="F12" s="62">
        <f t="shared" si="4"/>
        <v>7796</v>
      </c>
      <c r="H12" s="86">
        <v>10233</v>
      </c>
      <c r="I12" s="87">
        <f t="shared" si="0"/>
        <v>-2641</v>
      </c>
      <c r="K12" s="61"/>
      <c r="L12" s="85">
        <f>+'[3]Fed Elig &amp; Non-Fed Calworks'!F9</f>
        <v>862.7</v>
      </c>
      <c r="M12" s="62">
        <f>+'[3]Fed Elig &amp; Non-Fed Calworks'!E9</f>
        <v>22.12</v>
      </c>
      <c r="N12" s="62">
        <f t="shared" si="5"/>
        <v>884.82</v>
      </c>
      <c r="P12" s="61"/>
      <c r="Q12" s="85">
        <f>+'[3]Fed Elig &amp; Non-Fed Calworks'!K9</f>
        <v>2288.92</v>
      </c>
      <c r="R12" s="62">
        <f>+'[3]Fed Elig &amp; Non-Fed Calworks'!J9</f>
        <v>58.7</v>
      </c>
      <c r="S12" s="62">
        <f t="shared" si="6"/>
        <v>2347.62</v>
      </c>
      <c r="U12" s="61"/>
      <c r="V12" s="85">
        <f>+'[3]Fed Elig &amp; Non-Fed Calworks'!P9</f>
        <v>878.57</v>
      </c>
      <c r="W12" s="62">
        <f>+'[3]Fed Elig &amp; Non-Fed Calworks'!O9</f>
        <v>22.53</v>
      </c>
      <c r="X12" s="62">
        <f t="shared" si="7"/>
        <v>901.1</v>
      </c>
      <c r="Z12" s="61"/>
      <c r="AA12" s="85">
        <f>+'[3]Fed Elig &amp; Non-Fed Calworks'!U9</f>
        <v>404.53</v>
      </c>
      <c r="AB12" s="62">
        <f>+'[3]Fed Elig &amp; Non-Fed Calworks'!T9</f>
        <v>10.37</v>
      </c>
      <c r="AC12" s="62">
        <f t="shared" si="8"/>
        <v>414.9</v>
      </c>
      <c r="AE12" s="61"/>
      <c r="AF12" s="85">
        <f>+'[3]Fed Elig &amp; Non-Fed Calworks'!Z9</f>
        <v>354.5</v>
      </c>
      <c r="AG12" s="62">
        <f>+'[3]Fed Elig &amp; Non-Fed Calworks'!Y9</f>
        <v>10.43</v>
      </c>
      <c r="AH12" s="62">
        <f t="shared" si="9"/>
        <v>364.93</v>
      </c>
      <c r="AJ12" s="61"/>
      <c r="AK12" s="85">
        <f>+'[3]Fed Elig &amp; Non-Fed Calworks'!AE9</f>
        <v>577.91</v>
      </c>
      <c r="AL12" s="62">
        <f>+'[3]Fed Elig &amp; Non-Fed Calworks'!AD9</f>
        <v>16.1</v>
      </c>
      <c r="AM12" s="62">
        <f t="shared" si="10"/>
        <v>594.01</v>
      </c>
      <c r="AO12" s="61"/>
      <c r="AP12" s="85">
        <f>+'[3]Fed Elig &amp; Non-Fed Calworks'!AJ9</f>
        <v>695.36</v>
      </c>
      <c r="AQ12" s="62">
        <f>+'[3]Fed Elig &amp; Non-Fed Calworks'!AI9</f>
        <v>19.11</v>
      </c>
      <c r="AR12" s="62">
        <f t="shared" si="11"/>
        <v>714.47</v>
      </c>
      <c r="AT12" s="61"/>
      <c r="AU12" s="85">
        <f>+'[3]Fed Elig &amp; Non-Fed Calworks'!AO9</f>
        <v>316.52</v>
      </c>
      <c r="AV12" s="62">
        <f>+'[3]Fed Elig &amp; Non-Fed Calworks'!AN9</f>
        <v>9.4</v>
      </c>
      <c r="AW12" s="62">
        <f t="shared" si="12"/>
        <v>325.91999999999996</v>
      </c>
      <c r="AY12" s="61"/>
      <c r="AZ12" s="85">
        <f>+'[3]Fed Elig &amp; Non-Fed Calworks'!AT9</f>
        <v>318.02</v>
      </c>
      <c r="BA12" s="62">
        <f>+'[3]Fed Elig &amp; Non-Fed Calworks'!AS9</f>
        <v>9.44</v>
      </c>
      <c r="BB12" s="62">
        <f t="shared" si="13"/>
        <v>327.46</v>
      </c>
      <c r="BD12" s="61"/>
      <c r="BE12" s="85">
        <f>+'[3]Fed Elig &amp; Non-Fed Calworks'!AY9</f>
        <v>60.63</v>
      </c>
      <c r="BF12" s="62">
        <f>+'[3]Fed Elig &amp; Non-Fed Calworks'!AX9</f>
        <v>1.56</v>
      </c>
      <c r="BG12" s="62">
        <f t="shared" si="14"/>
        <v>62.190000000000005</v>
      </c>
      <c r="BI12" s="61"/>
      <c r="BJ12" s="85">
        <f>+'[3]Fed Elig &amp; Non-Fed Calworks'!BD9</f>
        <v>477.75</v>
      </c>
      <c r="BK12" s="62">
        <f>+'[3]Fed Elig &amp; Non-Fed Calworks'!BC9</f>
        <v>13.54</v>
      </c>
      <c r="BL12" s="62">
        <f t="shared" si="15"/>
        <v>491.29</v>
      </c>
      <c r="BN12" s="61"/>
      <c r="BO12" s="85">
        <f>+'[3]Fed Elig &amp; Non-Fed Calworks'!BI9</f>
        <v>356.46</v>
      </c>
      <c r="BP12" s="62">
        <f>+'[3]Fed Elig &amp; Non-Fed Calworks'!BH9</f>
        <v>10.42</v>
      </c>
      <c r="BQ12" s="62">
        <f t="shared" si="16"/>
        <v>366.88</v>
      </c>
    </row>
    <row r="13" spans="1:69" ht="13.5">
      <c r="A13" s="81" t="s">
        <v>13</v>
      </c>
      <c r="C13" s="61">
        <f t="shared" si="1"/>
        <v>0</v>
      </c>
      <c r="D13" s="85">
        <f t="shared" si="2"/>
        <v>438197</v>
      </c>
      <c r="E13" s="62">
        <f t="shared" si="3"/>
        <v>12055</v>
      </c>
      <c r="F13" s="62">
        <f t="shared" si="4"/>
        <v>450252</v>
      </c>
      <c r="H13" s="86">
        <v>401563</v>
      </c>
      <c r="I13" s="87">
        <f t="shared" si="0"/>
        <v>36634</v>
      </c>
      <c r="K13" s="61"/>
      <c r="L13" s="85">
        <f>+'[3]Fed Elig &amp; Non-Fed Calworks'!F10</f>
        <v>44767.79</v>
      </c>
      <c r="M13" s="62">
        <f>+'[3]Fed Elig &amp; Non-Fed Calworks'!E10</f>
        <v>1147.89</v>
      </c>
      <c r="N13" s="62">
        <f t="shared" si="5"/>
        <v>45915.68</v>
      </c>
      <c r="P13" s="61"/>
      <c r="Q13" s="85">
        <f>+'[3]Fed Elig &amp; Non-Fed Calworks'!K10</f>
        <v>59275.02</v>
      </c>
      <c r="R13" s="62">
        <f>+'[3]Fed Elig &amp; Non-Fed Calworks'!J10</f>
        <v>1519.87</v>
      </c>
      <c r="S13" s="62">
        <f t="shared" si="6"/>
        <v>60794.89</v>
      </c>
      <c r="U13" s="61"/>
      <c r="V13" s="85">
        <f>+'[3]Fed Elig &amp; Non-Fed Calworks'!P10</f>
        <v>32941.84</v>
      </c>
      <c r="W13" s="62">
        <f>+'[3]Fed Elig &amp; Non-Fed Calworks'!O10</f>
        <v>860.04</v>
      </c>
      <c r="X13" s="62">
        <f t="shared" si="7"/>
        <v>33801.88</v>
      </c>
      <c r="Z13" s="61"/>
      <c r="AA13" s="85">
        <f>+'[3]Fed Elig &amp; Non-Fed Calworks'!U10</f>
        <v>32444.36</v>
      </c>
      <c r="AB13" s="62">
        <f>+'[3]Fed Elig &amp; Non-Fed Calworks'!T10</f>
        <v>831.9</v>
      </c>
      <c r="AC13" s="62">
        <f t="shared" si="8"/>
        <v>33276.26</v>
      </c>
      <c r="AE13" s="61"/>
      <c r="AF13" s="85">
        <f>+'[3]Fed Elig &amp; Non-Fed Calworks'!Z10</f>
        <v>22589.73</v>
      </c>
      <c r="AG13" s="62">
        <f>+'[3]Fed Elig &amp; Non-Fed Calworks'!Y10</f>
        <v>670.74</v>
      </c>
      <c r="AH13" s="62">
        <f t="shared" si="9"/>
        <v>23260.47</v>
      </c>
      <c r="AJ13" s="61"/>
      <c r="AK13" s="85">
        <f>+'[3]Fed Elig &amp; Non-Fed Calworks'!AE10</f>
        <v>34603.2</v>
      </c>
      <c r="AL13" s="62">
        <f>+'[3]Fed Elig &amp; Non-Fed Calworks'!AD10</f>
        <v>977.42</v>
      </c>
      <c r="AM13" s="62">
        <f t="shared" si="10"/>
        <v>35580.619999999995</v>
      </c>
      <c r="AO13" s="61"/>
      <c r="AP13" s="85">
        <f>+'[3]Fed Elig &amp; Non-Fed Calworks'!AJ10</f>
        <v>24368.15</v>
      </c>
      <c r="AQ13" s="62">
        <f>+'[3]Fed Elig &amp; Non-Fed Calworks'!AI10</f>
        <v>713.75</v>
      </c>
      <c r="AR13" s="62">
        <f t="shared" si="11"/>
        <v>25081.9</v>
      </c>
      <c r="AT13" s="61"/>
      <c r="AU13" s="85">
        <f>+'[3]Fed Elig &amp; Non-Fed Calworks'!AO10</f>
        <v>24557.54</v>
      </c>
      <c r="AV13" s="62">
        <f>+'[3]Fed Elig &amp; Non-Fed Calworks'!AN10</f>
        <v>736.49</v>
      </c>
      <c r="AW13" s="62">
        <f t="shared" si="12"/>
        <v>25294.030000000002</v>
      </c>
      <c r="AY13" s="61"/>
      <c r="AZ13" s="85">
        <f>+'[3]Fed Elig &amp; Non-Fed Calworks'!AT10</f>
        <v>23039.75</v>
      </c>
      <c r="BA13" s="62">
        <f>+'[3]Fed Elig &amp; Non-Fed Calworks'!AS10</f>
        <v>699.04</v>
      </c>
      <c r="BB13" s="62">
        <f t="shared" si="13"/>
        <v>23738.79</v>
      </c>
      <c r="BD13" s="61"/>
      <c r="BE13" s="85">
        <f>+'[3]Fed Elig &amp; Non-Fed Calworks'!AY10</f>
        <v>54288.61</v>
      </c>
      <c r="BF13" s="62">
        <f>+'[3]Fed Elig &amp; Non-Fed Calworks'!AX10</f>
        <v>1490.76</v>
      </c>
      <c r="BG13" s="62">
        <f t="shared" si="14"/>
        <v>55779.37</v>
      </c>
      <c r="BI13" s="61"/>
      <c r="BJ13" s="85">
        <f>+'[3]Fed Elig &amp; Non-Fed Calworks'!BD10</f>
        <v>34378.24</v>
      </c>
      <c r="BK13" s="62">
        <f>+'[3]Fed Elig &amp; Non-Fed Calworks'!BC10</f>
        <v>991.14</v>
      </c>
      <c r="BL13" s="62">
        <f t="shared" si="15"/>
        <v>35369.38</v>
      </c>
      <c r="BN13" s="61"/>
      <c r="BO13" s="85">
        <f>+'[3]Fed Elig &amp; Non-Fed Calworks'!BI10</f>
        <v>50942.8</v>
      </c>
      <c r="BP13" s="62">
        <f>+'[3]Fed Elig &amp; Non-Fed Calworks'!BH10</f>
        <v>1416.03</v>
      </c>
      <c r="BQ13" s="62">
        <f t="shared" si="16"/>
        <v>52358.83</v>
      </c>
    </row>
    <row r="14" spans="1:69" ht="13.5">
      <c r="A14" s="81" t="s">
        <v>14</v>
      </c>
      <c r="C14" s="61">
        <f t="shared" si="1"/>
        <v>0</v>
      </c>
      <c r="D14" s="85">
        <f t="shared" si="2"/>
        <v>54407</v>
      </c>
      <c r="E14" s="62">
        <f t="shared" si="3"/>
        <v>1488</v>
      </c>
      <c r="F14" s="62">
        <f t="shared" si="4"/>
        <v>55895</v>
      </c>
      <c r="H14" s="86">
        <v>57167</v>
      </c>
      <c r="I14" s="87">
        <f t="shared" si="0"/>
        <v>-2760</v>
      </c>
      <c r="K14" s="61"/>
      <c r="L14" s="85">
        <f>+'[3]Fed Elig &amp; Non-Fed Calworks'!F11</f>
        <v>5622.14</v>
      </c>
      <c r="M14" s="62">
        <f>+'[3]Fed Elig &amp; Non-Fed Calworks'!E11</f>
        <v>144.16</v>
      </c>
      <c r="N14" s="62">
        <f t="shared" si="5"/>
        <v>5766.3</v>
      </c>
      <c r="P14" s="61"/>
      <c r="Q14" s="85">
        <f>+'[3]Fed Elig &amp; Non-Fed Calworks'!K11</f>
        <v>6267.67</v>
      </c>
      <c r="R14" s="62">
        <f>+'[3]Fed Elig &amp; Non-Fed Calworks'!J11</f>
        <v>160.7</v>
      </c>
      <c r="S14" s="62">
        <f t="shared" si="6"/>
        <v>6428.37</v>
      </c>
      <c r="U14" s="61"/>
      <c r="V14" s="85">
        <f>+'[3]Fed Elig &amp; Non-Fed Calworks'!P11</f>
        <v>9326.04</v>
      </c>
      <c r="W14" s="62">
        <f>+'[3]Fed Elig &amp; Non-Fed Calworks'!O11</f>
        <v>239.13</v>
      </c>
      <c r="X14" s="62">
        <f t="shared" si="7"/>
        <v>9565.17</v>
      </c>
      <c r="Z14" s="61"/>
      <c r="AA14" s="85">
        <f>+'[3]Fed Elig &amp; Non-Fed Calworks'!U11</f>
        <v>2090.23</v>
      </c>
      <c r="AB14" s="62">
        <f>+'[3]Fed Elig &amp; Non-Fed Calworks'!T11</f>
        <v>53.6</v>
      </c>
      <c r="AC14" s="62">
        <f t="shared" si="8"/>
        <v>2143.83</v>
      </c>
      <c r="AE14" s="61"/>
      <c r="AF14" s="85">
        <f>+'[3]Fed Elig &amp; Non-Fed Calworks'!Z11</f>
        <v>1850.47</v>
      </c>
      <c r="AG14" s="62">
        <f>+'[3]Fed Elig &amp; Non-Fed Calworks'!Y11</f>
        <v>58.63</v>
      </c>
      <c r="AH14" s="62">
        <f t="shared" si="9"/>
        <v>1909.1000000000001</v>
      </c>
      <c r="AJ14" s="61"/>
      <c r="AK14" s="85">
        <f>+'[3]Fed Elig &amp; Non-Fed Calworks'!AE11</f>
        <v>4695.87</v>
      </c>
      <c r="AL14" s="62">
        <f>+'[3]Fed Elig &amp; Non-Fed Calworks'!AD11</f>
        <v>132.75</v>
      </c>
      <c r="AM14" s="62">
        <f t="shared" si="10"/>
        <v>4828.62</v>
      </c>
      <c r="AO14" s="61"/>
      <c r="AP14" s="85">
        <f>+'[3]Fed Elig &amp; Non-Fed Calworks'!AJ11</f>
        <v>2836</v>
      </c>
      <c r="AQ14" s="62">
        <f>+'[3]Fed Elig &amp; Non-Fed Calworks'!AI11</f>
        <v>83.6</v>
      </c>
      <c r="AR14" s="62">
        <f t="shared" si="11"/>
        <v>2919.6</v>
      </c>
      <c r="AT14" s="61"/>
      <c r="AU14" s="85">
        <f>+'[3]Fed Elig &amp; Non-Fed Calworks'!AO11</f>
        <v>1444.98</v>
      </c>
      <c r="AV14" s="62">
        <f>+'[3]Fed Elig &amp; Non-Fed Calworks'!AN11</f>
        <v>45.88</v>
      </c>
      <c r="AW14" s="62">
        <f t="shared" si="12"/>
        <v>1490.8600000000001</v>
      </c>
      <c r="AY14" s="61"/>
      <c r="AZ14" s="85">
        <f>+'[3]Fed Elig &amp; Non-Fed Calworks'!AT11</f>
        <v>5515.95</v>
      </c>
      <c r="BA14" s="62">
        <f>+'[3]Fed Elig &amp; Non-Fed Calworks'!AS11</f>
        <v>154.09</v>
      </c>
      <c r="BB14" s="62">
        <f t="shared" si="13"/>
        <v>5670.04</v>
      </c>
      <c r="BD14" s="61"/>
      <c r="BE14" s="85">
        <f>+'[3]Fed Elig &amp; Non-Fed Calworks'!AY11</f>
        <v>5437.12</v>
      </c>
      <c r="BF14" s="62">
        <f>+'[3]Fed Elig &amp; Non-Fed Calworks'!AX11</f>
        <v>152.05</v>
      </c>
      <c r="BG14" s="62">
        <f t="shared" si="14"/>
        <v>5589.17</v>
      </c>
      <c r="BI14" s="61"/>
      <c r="BJ14" s="85">
        <f>+'[3]Fed Elig &amp; Non-Fed Calworks'!BD11</f>
        <v>2728.35</v>
      </c>
      <c r="BK14" s="62">
        <f>+'[3]Fed Elig &amp; Non-Fed Calworks'!BC11</f>
        <v>84.13</v>
      </c>
      <c r="BL14" s="62">
        <f t="shared" si="15"/>
        <v>2812.48</v>
      </c>
      <c r="BN14" s="61"/>
      <c r="BO14" s="85">
        <f>+'[3]Fed Elig &amp; Non-Fed Calworks'!BI11</f>
        <v>6591.76</v>
      </c>
      <c r="BP14" s="62">
        <f>+'[3]Fed Elig &amp; Non-Fed Calworks'!BH11</f>
        <v>179.51</v>
      </c>
      <c r="BQ14" s="62">
        <f t="shared" si="16"/>
        <v>6771.27</v>
      </c>
    </row>
    <row r="15" spans="1:69" ht="13.5">
      <c r="A15" s="81" t="s">
        <v>15</v>
      </c>
      <c r="C15" s="61">
        <f t="shared" si="1"/>
        <v>0</v>
      </c>
      <c r="D15" s="85">
        <f t="shared" si="2"/>
        <v>67267</v>
      </c>
      <c r="E15" s="62">
        <f t="shared" si="3"/>
        <v>1805</v>
      </c>
      <c r="F15" s="62">
        <f t="shared" si="4"/>
        <v>69072</v>
      </c>
      <c r="H15" s="86">
        <v>82842</v>
      </c>
      <c r="I15" s="87">
        <f t="shared" si="0"/>
        <v>-15575</v>
      </c>
      <c r="K15" s="61"/>
      <c r="L15" s="85">
        <f>+'[3]Fed Elig &amp; Non-Fed Calworks'!F12</f>
        <v>12640.84</v>
      </c>
      <c r="M15" s="62">
        <f>+'[3]Fed Elig &amp; Non-Fed Calworks'!E12</f>
        <v>324.13</v>
      </c>
      <c r="N15" s="62">
        <f t="shared" si="5"/>
        <v>12964.97</v>
      </c>
      <c r="P15" s="61"/>
      <c r="Q15" s="85">
        <f>+'[3]Fed Elig &amp; Non-Fed Calworks'!K12</f>
        <v>1142.59</v>
      </c>
      <c r="R15" s="62">
        <f>+'[3]Fed Elig &amp; Non-Fed Calworks'!J12</f>
        <v>29.3</v>
      </c>
      <c r="S15" s="62">
        <f t="shared" si="6"/>
        <v>1171.8899999999999</v>
      </c>
      <c r="U15" s="61"/>
      <c r="V15" s="85">
        <f>+'[3]Fed Elig &amp; Non-Fed Calworks'!P12</f>
        <v>20334.8</v>
      </c>
      <c r="W15" s="62">
        <f>+'[3]Fed Elig &amp; Non-Fed Calworks'!O12</f>
        <v>521.4</v>
      </c>
      <c r="X15" s="62">
        <f t="shared" si="7"/>
        <v>20856.2</v>
      </c>
      <c r="Z15" s="61"/>
      <c r="AA15" s="85">
        <f>+'[3]Fed Elig &amp; Non-Fed Calworks'!U12</f>
        <v>3135.27</v>
      </c>
      <c r="AB15" s="62">
        <f>+'[3]Fed Elig &amp; Non-Fed Calworks'!T12</f>
        <v>80.39</v>
      </c>
      <c r="AC15" s="62">
        <f t="shared" si="8"/>
        <v>3215.66</v>
      </c>
      <c r="AE15" s="61"/>
      <c r="AF15" s="85">
        <f>+'[3]Fed Elig &amp; Non-Fed Calworks'!Z12</f>
        <v>3307.54</v>
      </c>
      <c r="AG15" s="62">
        <f>+'[3]Fed Elig &amp; Non-Fed Calworks'!Y12</f>
        <v>95.12</v>
      </c>
      <c r="AH15" s="62">
        <f t="shared" si="9"/>
        <v>3402.66</v>
      </c>
      <c r="AJ15" s="61"/>
      <c r="AK15" s="85">
        <f>+'[3]Fed Elig &amp; Non-Fed Calworks'!AE12</f>
        <v>5531.15</v>
      </c>
      <c r="AL15" s="62">
        <f>+'[3]Fed Elig &amp; Non-Fed Calworks'!AD12</f>
        <v>153.75</v>
      </c>
      <c r="AM15" s="62">
        <f t="shared" si="10"/>
        <v>5684.9</v>
      </c>
      <c r="AO15" s="61"/>
      <c r="AP15" s="85">
        <f>+'[3]Fed Elig &amp; Non-Fed Calworks'!AJ12</f>
        <v>4836</v>
      </c>
      <c r="AQ15" s="62">
        <f>+'[3]Fed Elig &amp; Non-Fed Calworks'!AI12</f>
        <v>134.73</v>
      </c>
      <c r="AR15" s="62">
        <f t="shared" si="11"/>
        <v>4970.73</v>
      </c>
      <c r="AT15" s="61"/>
      <c r="AU15" s="85">
        <f>+'[3]Fed Elig &amp; Non-Fed Calworks'!AO12</f>
        <v>2225.88</v>
      </c>
      <c r="AV15" s="62">
        <f>+'[3]Fed Elig &amp; Non-Fed Calworks'!AN12</f>
        <v>66.51</v>
      </c>
      <c r="AW15" s="62">
        <f t="shared" si="12"/>
        <v>2292.3900000000003</v>
      </c>
      <c r="AY15" s="61"/>
      <c r="AZ15" s="85">
        <f>+'[3]Fed Elig &amp; Non-Fed Calworks'!AT12</f>
        <v>2656.3</v>
      </c>
      <c r="BA15" s="62">
        <f>+'[3]Fed Elig &amp; Non-Fed Calworks'!AS12</f>
        <v>79.23</v>
      </c>
      <c r="BB15" s="62">
        <f t="shared" si="13"/>
        <v>2735.53</v>
      </c>
      <c r="BD15" s="61"/>
      <c r="BE15" s="85">
        <f>+'[3]Fed Elig &amp; Non-Fed Calworks'!AY12</f>
        <v>4421.58</v>
      </c>
      <c r="BF15" s="62">
        <f>+'[3]Fed Elig &amp; Non-Fed Calworks'!AX12</f>
        <v>122.91</v>
      </c>
      <c r="BG15" s="62">
        <f t="shared" si="14"/>
        <v>4544.49</v>
      </c>
      <c r="BI15" s="61"/>
      <c r="BJ15" s="85">
        <f>+'[3]Fed Elig &amp; Non-Fed Calworks'!BD12</f>
        <v>2208.95</v>
      </c>
      <c r="BK15" s="62">
        <f>+'[3]Fed Elig &amp; Non-Fed Calworks'!BC12</f>
        <v>61.44</v>
      </c>
      <c r="BL15" s="62">
        <f t="shared" si="15"/>
        <v>2270.39</v>
      </c>
      <c r="BN15" s="61"/>
      <c r="BO15" s="85">
        <f>+'[3]Fed Elig &amp; Non-Fed Calworks'!BI12</f>
        <v>4826.49</v>
      </c>
      <c r="BP15" s="62">
        <f>+'[3]Fed Elig &amp; Non-Fed Calworks'!BH12</f>
        <v>135.89</v>
      </c>
      <c r="BQ15" s="62">
        <f t="shared" si="16"/>
        <v>4962.38</v>
      </c>
    </row>
    <row r="16" spans="1:69" ht="13.5">
      <c r="A16" s="81" t="s">
        <v>16</v>
      </c>
      <c r="C16" s="61">
        <f t="shared" si="1"/>
        <v>0</v>
      </c>
      <c r="D16" s="85">
        <f t="shared" si="2"/>
        <v>1408460</v>
      </c>
      <c r="E16" s="62">
        <f t="shared" si="3"/>
        <v>39448</v>
      </c>
      <c r="F16" s="62">
        <f t="shared" si="4"/>
        <v>1447908</v>
      </c>
      <c r="H16" s="86">
        <v>1582783</v>
      </c>
      <c r="I16" s="87">
        <f t="shared" si="0"/>
        <v>-174323</v>
      </c>
      <c r="K16" s="61"/>
      <c r="L16" s="85">
        <f>+'[3]Fed Elig &amp; Non-Fed Calworks'!F13</f>
        <v>186881.22</v>
      </c>
      <c r="M16" s="62">
        <f>+'[3]Fed Elig &amp; Non-Fed Calworks'!E13</f>
        <v>4802.08</v>
      </c>
      <c r="N16" s="62">
        <f t="shared" si="5"/>
        <v>191683.3</v>
      </c>
      <c r="P16" s="61"/>
      <c r="Q16" s="85">
        <f>+'[3]Fed Elig &amp; Non-Fed Calworks'!K13</f>
        <v>0</v>
      </c>
      <c r="R16" s="62">
        <f>+'[3]Fed Elig &amp; Non-Fed Calworks'!J13</f>
        <v>0</v>
      </c>
      <c r="S16" s="62">
        <f t="shared" si="6"/>
        <v>0</v>
      </c>
      <c r="U16" s="61"/>
      <c r="V16" s="85">
        <f>+'[3]Fed Elig &amp; Non-Fed Calworks'!P13</f>
        <v>124364.55</v>
      </c>
      <c r="W16" s="62">
        <f>+'[3]Fed Elig &amp; Non-Fed Calworks'!O13</f>
        <v>3188.83</v>
      </c>
      <c r="X16" s="62">
        <f t="shared" si="7"/>
        <v>127553.38</v>
      </c>
      <c r="Z16" s="61"/>
      <c r="AA16" s="85">
        <f>+'[3]Fed Elig &amp; Non-Fed Calworks'!U13</f>
        <v>123528.38</v>
      </c>
      <c r="AB16" s="62">
        <f>+'[3]Fed Elig &amp; Non-Fed Calworks'!T13</f>
        <v>3167.39</v>
      </c>
      <c r="AC16" s="62">
        <f t="shared" si="8"/>
        <v>126695.77</v>
      </c>
      <c r="AE16" s="61"/>
      <c r="AF16" s="85">
        <f>+'[3]Fed Elig &amp; Non-Fed Calworks'!Z13</f>
        <v>109393.49</v>
      </c>
      <c r="AG16" s="62">
        <f>+'[3]Fed Elig &amp; Non-Fed Calworks'!Y13</f>
        <v>3205.08</v>
      </c>
      <c r="AH16" s="62">
        <f t="shared" si="9"/>
        <v>112598.57</v>
      </c>
      <c r="AJ16" s="61"/>
      <c r="AK16" s="85">
        <f>+'[3]Fed Elig &amp; Non-Fed Calworks'!AE13</f>
        <v>120674.22</v>
      </c>
      <c r="AL16" s="62">
        <f>+'[3]Fed Elig &amp; Non-Fed Calworks'!AD13</f>
        <v>3476.95</v>
      </c>
      <c r="AM16" s="62">
        <f t="shared" si="10"/>
        <v>124151.17</v>
      </c>
      <c r="AO16" s="61"/>
      <c r="AP16" s="85">
        <f>+'[3]Fed Elig &amp; Non-Fed Calworks'!AJ13</f>
        <v>83376.6</v>
      </c>
      <c r="AQ16" s="62">
        <f>+'[3]Fed Elig &amp; Non-Fed Calworks'!AI13</f>
        <v>2533.61</v>
      </c>
      <c r="AR16" s="62">
        <f t="shared" si="11"/>
        <v>85910.21</v>
      </c>
      <c r="AT16" s="61"/>
      <c r="AU16" s="85">
        <f>+'[3]Fed Elig &amp; Non-Fed Calworks'!AO13</f>
        <v>71872.83</v>
      </c>
      <c r="AV16" s="62">
        <f>+'[3]Fed Elig &amp; Non-Fed Calworks'!AN13</f>
        <v>2231.09</v>
      </c>
      <c r="AW16" s="62">
        <f t="shared" si="12"/>
        <v>74103.92</v>
      </c>
      <c r="AY16" s="61"/>
      <c r="AZ16" s="85">
        <f>+'[3]Fed Elig &amp; Non-Fed Calworks'!AT13</f>
        <v>74474.07</v>
      </c>
      <c r="BA16" s="62">
        <f>+'[3]Fed Elig &amp; Non-Fed Calworks'!AS13</f>
        <v>2332.12</v>
      </c>
      <c r="BB16" s="62">
        <f t="shared" si="13"/>
        <v>76806.19</v>
      </c>
      <c r="BD16" s="61"/>
      <c r="BE16" s="85">
        <f>+'[3]Fed Elig &amp; Non-Fed Calworks'!AY13</f>
        <v>179848.63</v>
      </c>
      <c r="BF16" s="62">
        <f>+'[3]Fed Elig &amp; Non-Fed Calworks'!AX13</f>
        <v>5050.86</v>
      </c>
      <c r="BG16" s="62">
        <f t="shared" si="14"/>
        <v>184899.49</v>
      </c>
      <c r="BI16" s="61"/>
      <c r="BJ16" s="85">
        <f>+'[3]Fed Elig &amp; Non-Fed Calworks'!BD13</f>
        <v>168257.47</v>
      </c>
      <c r="BK16" s="62">
        <f>+'[3]Fed Elig &amp; Non-Fed Calworks'!BC13</f>
        <v>4770.61</v>
      </c>
      <c r="BL16" s="62">
        <f t="shared" si="15"/>
        <v>173028.08</v>
      </c>
      <c r="BN16" s="61"/>
      <c r="BO16" s="85">
        <f>+'[3]Fed Elig &amp; Non-Fed Calworks'!BI13</f>
        <v>165788.38</v>
      </c>
      <c r="BP16" s="62">
        <f>+'[3]Fed Elig &amp; Non-Fed Calworks'!BH13</f>
        <v>4689.32</v>
      </c>
      <c r="BQ16" s="62">
        <f t="shared" si="16"/>
        <v>170477.7</v>
      </c>
    </row>
    <row r="17" spans="1:69" ht="13.5">
      <c r="A17" s="81" t="s">
        <v>17</v>
      </c>
      <c r="C17" s="61">
        <f t="shared" si="1"/>
        <v>0</v>
      </c>
      <c r="D17" s="85">
        <f t="shared" si="2"/>
        <v>15267</v>
      </c>
      <c r="E17" s="62">
        <f t="shared" si="3"/>
        <v>412</v>
      </c>
      <c r="F17" s="62">
        <f t="shared" si="4"/>
        <v>15679</v>
      </c>
      <c r="H17" s="86">
        <v>18351</v>
      </c>
      <c r="I17" s="87">
        <f t="shared" si="0"/>
        <v>-3084</v>
      </c>
      <c r="K17" s="61"/>
      <c r="L17" s="85">
        <f>+'[3]Fed Elig &amp; Non-Fed Calworks'!F14</f>
        <v>594.83</v>
      </c>
      <c r="M17" s="62">
        <f>+'[3]Fed Elig &amp; Non-Fed Calworks'!E14</f>
        <v>15.25</v>
      </c>
      <c r="N17" s="62">
        <f t="shared" si="5"/>
        <v>610.08</v>
      </c>
      <c r="P17" s="61"/>
      <c r="Q17" s="85">
        <f>+'[3]Fed Elig &amp; Non-Fed Calworks'!K14</f>
        <v>3568.26</v>
      </c>
      <c r="R17" s="62">
        <f>+'[3]Fed Elig &amp; Non-Fed Calworks'!J14</f>
        <v>91.5</v>
      </c>
      <c r="S17" s="62">
        <f t="shared" si="6"/>
        <v>3659.76</v>
      </c>
      <c r="U17" s="61"/>
      <c r="V17" s="85">
        <f>+'[3]Fed Elig &amp; Non-Fed Calworks'!P14</f>
        <v>239.39</v>
      </c>
      <c r="W17" s="62">
        <f>+'[3]Fed Elig &amp; Non-Fed Calworks'!O14</f>
        <v>6.14</v>
      </c>
      <c r="X17" s="62">
        <f t="shared" si="7"/>
        <v>245.52999999999997</v>
      </c>
      <c r="Z17" s="61"/>
      <c r="AA17" s="85">
        <f>+'[3]Fed Elig &amp; Non-Fed Calworks'!U14</f>
        <v>537.86</v>
      </c>
      <c r="AB17" s="62">
        <f>+'[3]Fed Elig &amp; Non-Fed Calworks'!T14</f>
        <v>13.79</v>
      </c>
      <c r="AC17" s="62">
        <f t="shared" si="8"/>
        <v>551.65</v>
      </c>
      <c r="AE17" s="61"/>
      <c r="AF17" s="85">
        <f>+'[3]Fed Elig &amp; Non-Fed Calworks'!Z14</f>
        <v>258.13</v>
      </c>
      <c r="AG17" s="62">
        <f>+'[3]Fed Elig &amp; Non-Fed Calworks'!Y14</f>
        <v>7.96</v>
      </c>
      <c r="AH17" s="62">
        <f t="shared" si="9"/>
        <v>266.09</v>
      </c>
      <c r="AJ17" s="61"/>
      <c r="AK17" s="85">
        <f>+'[3]Fed Elig &amp; Non-Fed Calworks'!AE14</f>
        <v>394.58</v>
      </c>
      <c r="AL17" s="62">
        <f>+'[3]Fed Elig &amp; Non-Fed Calworks'!AD14</f>
        <v>11.86</v>
      </c>
      <c r="AM17" s="62">
        <f t="shared" si="10"/>
        <v>406.44</v>
      </c>
      <c r="AO17" s="61"/>
      <c r="AP17" s="85">
        <f>+'[3]Fed Elig &amp; Non-Fed Calworks'!AJ14</f>
        <v>3701.39</v>
      </c>
      <c r="AQ17" s="62">
        <f>+'[3]Fed Elig &amp; Non-Fed Calworks'!AI14</f>
        <v>97.74</v>
      </c>
      <c r="AR17" s="62">
        <f t="shared" si="11"/>
        <v>3799.1299999999997</v>
      </c>
      <c r="AT17" s="61"/>
      <c r="AU17" s="85">
        <f>+'[3]Fed Elig &amp; Non-Fed Calworks'!AO14</f>
        <v>151.07</v>
      </c>
      <c r="AV17" s="62">
        <f>+'[3]Fed Elig &amp; Non-Fed Calworks'!AN14</f>
        <v>5.31</v>
      </c>
      <c r="AW17" s="62">
        <f t="shared" si="12"/>
        <v>156.38</v>
      </c>
      <c r="AY17" s="61"/>
      <c r="AZ17" s="85">
        <f>+'[3]Fed Elig &amp; Non-Fed Calworks'!AT14</f>
        <v>395.72</v>
      </c>
      <c r="BA17" s="62">
        <f>+'[3]Fed Elig &amp; Non-Fed Calworks'!AS14</f>
        <v>13.98</v>
      </c>
      <c r="BB17" s="62">
        <f t="shared" si="13"/>
        <v>409.70000000000005</v>
      </c>
      <c r="BD17" s="61"/>
      <c r="BE17" s="85">
        <f>+'[3]Fed Elig &amp; Non-Fed Calworks'!AY14</f>
        <v>882.91</v>
      </c>
      <c r="BF17" s="62">
        <f>+'[3]Fed Elig &amp; Non-Fed Calworks'!AX14</f>
        <v>25</v>
      </c>
      <c r="BG17" s="62">
        <f t="shared" si="14"/>
        <v>907.91</v>
      </c>
      <c r="BI17" s="61"/>
      <c r="BJ17" s="85">
        <f>+'[3]Fed Elig &amp; Non-Fed Calworks'!BD14</f>
        <v>707.32</v>
      </c>
      <c r="BK17" s="62">
        <f>+'[3]Fed Elig &amp; Non-Fed Calworks'!BC14</f>
        <v>23.26</v>
      </c>
      <c r="BL17" s="62">
        <f t="shared" si="15"/>
        <v>730.58</v>
      </c>
      <c r="BN17" s="61"/>
      <c r="BO17" s="85">
        <f>+'[3]Fed Elig &amp; Non-Fed Calworks'!BI14</f>
        <v>3835.63</v>
      </c>
      <c r="BP17" s="62">
        <f>+'[3]Fed Elig &amp; Non-Fed Calworks'!BH14</f>
        <v>99.73</v>
      </c>
      <c r="BQ17" s="62">
        <f t="shared" si="16"/>
        <v>3935.36</v>
      </c>
    </row>
    <row r="18" spans="1:69" ht="13.5">
      <c r="A18" s="81" t="s">
        <v>18</v>
      </c>
      <c r="C18" s="61">
        <f t="shared" si="1"/>
        <v>0</v>
      </c>
      <c r="D18" s="85">
        <f t="shared" si="2"/>
        <v>38192</v>
      </c>
      <c r="E18" s="62">
        <f t="shared" si="3"/>
        <v>1122</v>
      </c>
      <c r="F18" s="62">
        <f t="shared" si="4"/>
        <v>39314</v>
      </c>
      <c r="H18" s="86">
        <v>54685</v>
      </c>
      <c r="I18" s="87">
        <f t="shared" si="0"/>
        <v>-16493</v>
      </c>
      <c r="K18" s="61"/>
      <c r="L18" s="85">
        <f>+'[3]Fed Elig &amp; Non-Fed Calworks'!F15</f>
        <v>3122.69</v>
      </c>
      <c r="M18" s="62">
        <f>+'[3]Fed Elig &amp; Non-Fed Calworks'!E15</f>
        <v>80.07</v>
      </c>
      <c r="N18" s="62">
        <f t="shared" si="5"/>
        <v>3202.76</v>
      </c>
      <c r="P18" s="61"/>
      <c r="Q18" s="85">
        <f>+'[3]Fed Elig &amp; Non-Fed Calworks'!K15</f>
        <v>5709.32</v>
      </c>
      <c r="R18" s="62">
        <f>+'[3]Fed Elig &amp; Non-Fed Calworks'!J15</f>
        <v>146.39</v>
      </c>
      <c r="S18" s="62">
        <f t="shared" si="6"/>
        <v>5855.71</v>
      </c>
      <c r="U18" s="61"/>
      <c r="V18" s="85">
        <f>+'[3]Fed Elig &amp; Non-Fed Calworks'!P15</f>
        <v>3541.37</v>
      </c>
      <c r="W18" s="62">
        <f>+'[3]Fed Elig &amp; Non-Fed Calworks'!O15</f>
        <v>90.81</v>
      </c>
      <c r="X18" s="62">
        <f t="shared" si="7"/>
        <v>3632.18</v>
      </c>
      <c r="Z18" s="61"/>
      <c r="AA18" s="85">
        <f>+'[3]Fed Elig &amp; Non-Fed Calworks'!U15</f>
        <v>1435.54</v>
      </c>
      <c r="AB18" s="62">
        <f>+'[3]Fed Elig &amp; Non-Fed Calworks'!T15</f>
        <v>36.81</v>
      </c>
      <c r="AC18" s="62">
        <f t="shared" si="8"/>
        <v>1472.35</v>
      </c>
      <c r="AE18" s="61"/>
      <c r="AF18" s="85">
        <f>+'[3]Fed Elig &amp; Non-Fed Calworks'!Z15</f>
        <v>-960</v>
      </c>
      <c r="AG18" s="62">
        <f>+'[3]Fed Elig &amp; Non-Fed Calworks'!Y15</f>
        <v>-7.16</v>
      </c>
      <c r="AH18" s="62">
        <f t="shared" si="9"/>
        <v>-967.16</v>
      </c>
      <c r="AJ18" s="61"/>
      <c r="AK18" s="85">
        <f>+'[3]Fed Elig &amp; Non-Fed Calworks'!AE15</f>
        <v>1253.15</v>
      </c>
      <c r="AL18" s="62">
        <f>+'[3]Fed Elig &amp; Non-Fed Calworks'!AD15</f>
        <v>48.01</v>
      </c>
      <c r="AM18" s="62">
        <f t="shared" si="10"/>
        <v>1301.16</v>
      </c>
      <c r="AO18" s="61"/>
      <c r="AP18" s="85">
        <f>+'[3]Fed Elig &amp; Non-Fed Calworks'!AJ15</f>
        <v>1951.52</v>
      </c>
      <c r="AQ18" s="62">
        <f>+'[3]Fed Elig &amp; Non-Fed Calworks'!AI15</f>
        <v>65.2</v>
      </c>
      <c r="AR18" s="62">
        <f t="shared" si="11"/>
        <v>2016.72</v>
      </c>
      <c r="AT18" s="61"/>
      <c r="AU18" s="85">
        <f>+'[3]Fed Elig &amp; Non-Fed Calworks'!AO15</f>
        <v>2515.7</v>
      </c>
      <c r="AV18" s="62">
        <f>+'[3]Fed Elig &amp; Non-Fed Calworks'!AN15</f>
        <v>81.77</v>
      </c>
      <c r="AW18" s="62">
        <f t="shared" si="12"/>
        <v>2597.47</v>
      </c>
      <c r="AY18" s="61"/>
      <c r="AZ18" s="85">
        <f>+'[3]Fed Elig &amp; Non-Fed Calworks'!AT15</f>
        <v>2427.48</v>
      </c>
      <c r="BA18" s="62">
        <f>+'[3]Fed Elig &amp; Non-Fed Calworks'!AS15</f>
        <v>77.99</v>
      </c>
      <c r="BB18" s="62">
        <f t="shared" si="13"/>
        <v>2505.47</v>
      </c>
      <c r="BD18" s="61"/>
      <c r="BE18" s="85">
        <f>+'[3]Fed Elig &amp; Non-Fed Calworks'!AY15</f>
        <v>3004.39</v>
      </c>
      <c r="BF18" s="62">
        <f>+'[3]Fed Elig &amp; Non-Fed Calworks'!AX15</f>
        <v>94.99</v>
      </c>
      <c r="BG18" s="62">
        <f t="shared" si="14"/>
        <v>3099.3799999999997</v>
      </c>
      <c r="BI18" s="61"/>
      <c r="BJ18" s="85">
        <f>+'[3]Fed Elig &amp; Non-Fed Calworks'!BD15</f>
        <v>9522.3</v>
      </c>
      <c r="BK18" s="62">
        <f>+'[3]Fed Elig &amp; Non-Fed Calworks'!BC15</f>
        <v>265.44</v>
      </c>
      <c r="BL18" s="62">
        <f t="shared" si="15"/>
        <v>9787.74</v>
      </c>
      <c r="BN18" s="61"/>
      <c r="BO18" s="85">
        <f>+'[3]Fed Elig &amp; Non-Fed Calworks'!BI15</f>
        <v>4668.15</v>
      </c>
      <c r="BP18" s="62">
        <f>+'[3]Fed Elig &amp; Non-Fed Calworks'!BH15</f>
        <v>141.95</v>
      </c>
      <c r="BQ18" s="62">
        <f t="shared" si="16"/>
        <v>4810.099999999999</v>
      </c>
    </row>
    <row r="19" spans="1:69" ht="13.5">
      <c r="A19" s="81" t="s">
        <v>19</v>
      </c>
      <c r="C19" s="61">
        <f t="shared" si="1"/>
        <v>0</v>
      </c>
      <c r="D19" s="85">
        <f t="shared" si="2"/>
        <v>170994</v>
      </c>
      <c r="E19" s="62">
        <f t="shared" si="3"/>
        <v>4727</v>
      </c>
      <c r="F19" s="62">
        <f t="shared" si="4"/>
        <v>175721</v>
      </c>
      <c r="H19" s="86">
        <v>160866</v>
      </c>
      <c r="I19" s="87">
        <f t="shared" si="0"/>
        <v>10128</v>
      </c>
      <c r="K19" s="61"/>
      <c r="L19" s="85">
        <f>+'[3]Fed Elig &amp; Non-Fed Calworks'!F16</f>
        <v>19811.9</v>
      </c>
      <c r="M19" s="62">
        <f>+'[3]Fed Elig &amp; Non-Fed Calworks'!E16</f>
        <v>512.87</v>
      </c>
      <c r="N19" s="62">
        <f t="shared" si="5"/>
        <v>20324.77</v>
      </c>
      <c r="P19" s="61"/>
      <c r="Q19" s="85">
        <f>+'[3]Fed Elig &amp; Non-Fed Calworks'!K16</f>
        <v>15003.64</v>
      </c>
      <c r="R19" s="62">
        <f>+'[3]Fed Elig &amp; Non-Fed Calworks'!J16</f>
        <v>385.99</v>
      </c>
      <c r="S19" s="62">
        <f t="shared" si="6"/>
        <v>15389.63</v>
      </c>
      <c r="U19" s="61"/>
      <c r="V19" s="85">
        <f>+'[3]Fed Elig &amp; Non-Fed Calworks'!P16</f>
        <v>0</v>
      </c>
      <c r="W19" s="62">
        <f>+'[3]Fed Elig &amp; Non-Fed Calworks'!O16</f>
        <v>0</v>
      </c>
      <c r="X19" s="62">
        <f t="shared" si="7"/>
        <v>0</v>
      </c>
      <c r="Z19" s="61"/>
      <c r="AA19" s="85">
        <f>+'[3]Fed Elig &amp; Non-Fed Calworks'!U16</f>
        <v>14677.35</v>
      </c>
      <c r="AB19" s="62">
        <f>+'[3]Fed Elig &amp; Non-Fed Calworks'!T16</f>
        <v>376.35</v>
      </c>
      <c r="AC19" s="62">
        <f t="shared" si="8"/>
        <v>15053.7</v>
      </c>
      <c r="AE19" s="61"/>
      <c r="AF19" s="85">
        <f>+'[3]Fed Elig &amp; Non-Fed Calworks'!Z16</f>
        <v>9355.56</v>
      </c>
      <c r="AG19" s="62">
        <f>+'[3]Fed Elig &amp; Non-Fed Calworks'!Y16</f>
        <v>271.8</v>
      </c>
      <c r="AH19" s="62">
        <f t="shared" si="9"/>
        <v>9627.359999999999</v>
      </c>
      <c r="AJ19" s="61"/>
      <c r="AK19" s="85">
        <f>+'[3]Fed Elig &amp; Non-Fed Calworks'!AE16</f>
        <v>12640.85</v>
      </c>
      <c r="AL19" s="62">
        <f>+'[3]Fed Elig &amp; Non-Fed Calworks'!AD16</f>
        <v>359.14</v>
      </c>
      <c r="AM19" s="62">
        <f t="shared" si="10"/>
        <v>12999.99</v>
      </c>
      <c r="AO19" s="61"/>
      <c r="AP19" s="85">
        <f>+'[3]Fed Elig &amp; Non-Fed Calworks'!AJ16</f>
        <v>8813.32</v>
      </c>
      <c r="AQ19" s="62">
        <f>+'[3]Fed Elig &amp; Non-Fed Calworks'!AI16</f>
        <v>260.29</v>
      </c>
      <c r="AR19" s="62">
        <f t="shared" si="11"/>
        <v>9073.61</v>
      </c>
      <c r="AT19" s="61"/>
      <c r="AU19" s="85">
        <f>+'[3]Fed Elig &amp; Non-Fed Calworks'!AO16</f>
        <v>17817.5</v>
      </c>
      <c r="AV19" s="62">
        <f>+'[3]Fed Elig &amp; Non-Fed Calworks'!AN16</f>
        <v>498.4</v>
      </c>
      <c r="AW19" s="62">
        <f t="shared" si="12"/>
        <v>18315.9</v>
      </c>
      <c r="AY19" s="61"/>
      <c r="AZ19" s="85">
        <f>+'[3]Fed Elig &amp; Non-Fed Calworks'!AT16</f>
        <v>10271.49</v>
      </c>
      <c r="BA19" s="62">
        <f>+'[3]Fed Elig &amp; Non-Fed Calworks'!AS16</f>
        <v>306.65</v>
      </c>
      <c r="BB19" s="62">
        <f t="shared" si="13"/>
        <v>10578.14</v>
      </c>
      <c r="BD19" s="61"/>
      <c r="BE19" s="85">
        <f>+'[3]Fed Elig &amp; Non-Fed Calworks'!AY16</f>
        <v>23988.98</v>
      </c>
      <c r="BF19" s="62">
        <f>+'[3]Fed Elig &amp; Non-Fed Calworks'!AX16</f>
        <v>662.98</v>
      </c>
      <c r="BG19" s="62">
        <f t="shared" si="14"/>
        <v>24651.96</v>
      </c>
      <c r="BI19" s="61"/>
      <c r="BJ19" s="85">
        <f>+'[3]Fed Elig &amp; Non-Fed Calworks'!BD16</f>
        <v>16536.97</v>
      </c>
      <c r="BK19" s="62">
        <f>+'[3]Fed Elig &amp; Non-Fed Calworks'!BC16</f>
        <v>470.26</v>
      </c>
      <c r="BL19" s="62">
        <f t="shared" si="15"/>
        <v>17007.23</v>
      </c>
      <c r="BN19" s="61"/>
      <c r="BO19" s="85">
        <f>+'[3]Fed Elig &amp; Non-Fed Calworks'!BI16</f>
        <v>22076.24</v>
      </c>
      <c r="BP19" s="62">
        <f>+'[3]Fed Elig &amp; Non-Fed Calworks'!BH16</f>
        <v>621.86</v>
      </c>
      <c r="BQ19" s="62">
        <f t="shared" si="16"/>
        <v>22698.100000000002</v>
      </c>
    </row>
    <row r="20" spans="1:69" ht="13.5">
      <c r="A20" s="81" t="s">
        <v>20</v>
      </c>
      <c r="C20" s="61">
        <f t="shared" si="1"/>
        <v>0</v>
      </c>
      <c r="D20" s="85">
        <f t="shared" si="2"/>
        <v>2179</v>
      </c>
      <c r="E20" s="62">
        <f t="shared" si="3"/>
        <v>56</v>
      </c>
      <c r="F20" s="62">
        <f t="shared" si="4"/>
        <v>2235</v>
      </c>
      <c r="H20" s="86">
        <v>11860</v>
      </c>
      <c r="I20" s="87">
        <f t="shared" si="0"/>
        <v>-9681</v>
      </c>
      <c r="K20" s="61"/>
      <c r="L20" s="85">
        <f>+'[3]Fed Elig &amp; Non-Fed Calworks'!F17</f>
        <v>474.82</v>
      </c>
      <c r="M20" s="62">
        <f>+'[3]Fed Elig &amp; Non-Fed Calworks'!E17</f>
        <v>12.18</v>
      </c>
      <c r="N20" s="62">
        <f t="shared" si="5"/>
        <v>487</v>
      </c>
      <c r="P20" s="61"/>
      <c r="Q20" s="85">
        <f>+'[3]Fed Elig &amp; Non-Fed Calworks'!K17</f>
        <v>1611.67</v>
      </c>
      <c r="R20" s="62">
        <f>+'[3]Fed Elig &amp; Non-Fed Calworks'!J17</f>
        <v>41.33</v>
      </c>
      <c r="S20" s="62">
        <f t="shared" si="6"/>
        <v>1653</v>
      </c>
      <c r="U20" s="61"/>
      <c r="V20" s="85">
        <f>+'[3]Fed Elig &amp; Non-Fed Calworks'!P17</f>
        <v>0</v>
      </c>
      <c r="W20" s="62">
        <f>+'[3]Fed Elig &amp; Non-Fed Calworks'!O17</f>
        <v>0</v>
      </c>
      <c r="X20" s="62">
        <f t="shared" si="7"/>
        <v>0</v>
      </c>
      <c r="Z20" s="61"/>
      <c r="AA20" s="85">
        <f>+'[3]Fed Elig &amp; Non-Fed Calworks'!U17</f>
        <v>0</v>
      </c>
      <c r="AB20" s="62">
        <f>+'[3]Fed Elig &amp; Non-Fed Calworks'!T17</f>
        <v>0</v>
      </c>
      <c r="AC20" s="62">
        <f t="shared" si="8"/>
        <v>0</v>
      </c>
      <c r="AE20" s="61"/>
      <c r="AF20" s="85">
        <f>+'[3]Fed Elig &amp; Non-Fed Calworks'!Z17</f>
        <v>7.12</v>
      </c>
      <c r="AG20" s="62">
        <f>+'[3]Fed Elig &amp; Non-Fed Calworks'!Y17</f>
        <v>0.39</v>
      </c>
      <c r="AH20" s="62">
        <f t="shared" si="9"/>
        <v>7.51</v>
      </c>
      <c r="AJ20" s="61"/>
      <c r="AK20" s="85">
        <f>+'[3]Fed Elig &amp; Non-Fed Calworks'!AE17</f>
        <v>29.6</v>
      </c>
      <c r="AL20" s="62">
        <f>+'[3]Fed Elig &amp; Non-Fed Calworks'!AD17</f>
        <v>0.76</v>
      </c>
      <c r="AM20" s="62">
        <f t="shared" si="10"/>
        <v>30.360000000000003</v>
      </c>
      <c r="AO20" s="61"/>
      <c r="AP20" s="85">
        <f>+'[3]Fed Elig &amp; Non-Fed Calworks'!AJ17</f>
        <v>12.92</v>
      </c>
      <c r="AQ20" s="62">
        <f>+'[3]Fed Elig &amp; Non-Fed Calworks'!AI17</f>
        <v>0.33</v>
      </c>
      <c r="AR20" s="62">
        <f t="shared" si="11"/>
        <v>13.25</v>
      </c>
      <c r="AT20" s="61"/>
      <c r="AU20" s="85">
        <f>+'[3]Fed Elig &amp; Non-Fed Calworks'!AO17</f>
        <v>0</v>
      </c>
      <c r="AV20" s="62">
        <f>+'[3]Fed Elig &amp; Non-Fed Calworks'!AN17</f>
        <v>0</v>
      </c>
      <c r="AW20" s="62">
        <f t="shared" si="12"/>
        <v>0</v>
      </c>
      <c r="AY20" s="61"/>
      <c r="AZ20" s="85">
        <f>+'[3]Fed Elig &amp; Non-Fed Calworks'!AT17</f>
        <v>0</v>
      </c>
      <c r="BA20" s="62">
        <f>+'[3]Fed Elig &amp; Non-Fed Calworks'!AS17</f>
        <v>0</v>
      </c>
      <c r="BB20" s="62">
        <f t="shared" si="13"/>
        <v>0</v>
      </c>
      <c r="BD20" s="61"/>
      <c r="BE20" s="85">
        <f>+'[3]Fed Elig &amp; Non-Fed Calworks'!AY17</f>
        <v>3.14</v>
      </c>
      <c r="BF20" s="62">
        <f>+'[3]Fed Elig &amp; Non-Fed Calworks'!AX17</f>
        <v>0.08</v>
      </c>
      <c r="BG20" s="62">
        <f t="shared" si="14"/>
        <v>3.22</v>
      </c>
      <c r="BI20" s="61"/>
      <c r="BJ20" s="85">
        <f>+'[3]Fed Elig &amp; Non-Fed Calworks'!BD17</f>
        <v>16.15</v>
      </c>
      <c r="BK20" s="62">
        <f>+'[3]Fed Elig &amp; Non-Fed Calworks'!BC17</f>
        <v>0.41</v>
      </c>
      <c r="BL20" s="62">
        <f t="shared" si="15"/>
        <v>16.56</v>
      </c>
      <c r="BN20" s="61"/>
      <c r="BO20" s="85">
        <f>+'[3]Fed Elig &amp; Non-Fed Calworks'!BI17</f>
        <v>23.12</v>
      </c>
      <c r="BP20" s="62">
        <f>+'[3]Fed Elig &amp; Non-Fed Calworks'!BH17</f>
        <v>0.59</v>
      </c>
      <c r="BQ20" s="62">
        <f t="shared" si="16"/>
        <v>23.71</v>
      </c>
    </row>
    <row r="21" spans="1:69" ht="13.5">
      <c r="A21" s="81" t="s">
        <v>21</v>
      </c>
      <c r="C21" s="61">
        <f t="shared" si="1"/>
        <v>0</v>
      </c>
      <c r="D21" s="85">
        <f t="shared" si="2"/>
        <v>603013</v>
      </c>
      <c r="E21" s="62">
        <f t="shared" si="3"/>
        <v>16810</v>
      </c>
      <c r="F21" s="62">
        <f t="shared" si="4"/>
        <v>619823</v>
      </c>
      <c r="H21" s="86">
        <v>655188</v>
      </c>
      <c r="I21" s="87">
        <f t="shared" si="0"/>
        <v>-52175</v>
      </c>
      <c r="K21" s="61"/>
      <c r="L21" s="85">
        <f>+'[3]Fed Elig &amp; Non-Fed Calworks'!F18</f>
        <v>68157.34</v>
      </c>
      <c r="M21" s="62">
        <f>+'[3]Fed Elig &amp; Non-Fed Calworks'!E18</f>
        <v>1747.62</v>
      </c>
      <c r="N21" s="62">
        <f t="shared" si="5"/>
        <v>69904.95999999999</v>
      </c>
      <c r="P21" s="61"/>
      <c r="Q21" s="85">
        <f>+'[3]Fed Elig &amp; Non-Fed Calworks'!K18</f>
        <v>52135.28</v>
      </c>
      <c r="R21" s="62">
        <f>+'[3]Fed Elig &amp; Non-Fed Calworks'!J18</f>
        <v>1336.8</v>
      </c>
      <c r="S21" s="62">
        <f t="shared" si="6"/>
        <v>53472.08</v>
      </c>
      <c r="U21" s="61"/>
      <c r="V21" s="85">
        <f>+'[3]Fed Elig &amp; Non-Fed Calworks'!P18</f>
        <v>0</v>
      </c>
      <c r="W21" s="62">
        <f>+'[3]Fed Elig &amp; Non-Fed Calworks'!O18</f>
        <v>0</v>
      </c>
      <c r="X21" s="62">
        <f t="shared" si="7"/>
        <v>0</v>
      </c>
      <c r="Z21" s="61"/>
      <c r="AA21" s="85">
        <f>+'[3]Fed Elig &amp; Non-Fed Calworks'!U18</f>
        <v>44327.22</v>
      </c>
      <c r="AB21" s="62">
        <f>+'[3]Fed Elig &amp; Non-Fed Calworks'!T18</f>
        <v>1137.87</v>
      </c>
      <c r="AC21" s="62">
        <f t="shared" si="8"/>
        <v>45465.090000000004</v>
      </c>
      <c r="AE21" s="61"/>
      <c r="AF21" s="85">
        <f>+'[3]Fed Elig &amp; Non-Fed Calworks'!Z18</f>
        <v>59248.97</v>
      </c>
      <c r="AG21" s="62">
        <f>+'[3]Fed Elig &amp; Non-Fed Calworks'!Y18</f>
        <v>1664.13</v>
      </c>
      <c r="AH21" s="62">
        <f t="shared" si="9"/>
        <v>60913.1</v>
      </c>
      <c r="AJ21" s="61"/>
      <c r="AK21" s="85">
        <f>+'[3]Fed Elig &amp; Non-Fed Calworks'!AE18</f>
        <v>54295.59</v>
      </c>
      <c r="AL21" s="62">
        <f>+'[3]Fed Elig &amp; Non-Fed Calworks'!AD18</f>
        <v>1537.37</v>
      </c>
      <c r="AM21" s="62">
        <f t="shared" si="10"/>
        <v>55832.96</v>
      </c>
      <c r="AO21" s="61"/>
      <c r="AP21" s="85">
        <f>+'[3]Fed Elig &amp; Non-Fed Calworks'!AJ18</f>
        <v>35964.02</v>
      </c>
      <c r="AQ21" s="62">
        <f>+'[3]Fed Elig &amp; Non-Fed Calworks'!AI18</f>
        <v>1077</v>
      </c>
      <c r="AR21" s="62">
        <f t="shared" si="11"/>
        <v>37041.02</v>
      </c>
      <c r="AT21" s="61"/>
      <c r="AU21" s="85">
        <f>+'[3]Fed Elig &amp; Non-Fed Calworks'!AO18</f>
        <v>30105.36</v>
      </c>
      <c r="AV21" s="62">
        <f>+'[3]Fed Elig &amp; Non-Fed Calworks'!AN18</f>
        <v>921.55</v>
      </c>
      <c r="AW21" s="62">
        <f t="shared" si="12"/>
        <v>31026.91</v>
      </c>
      <c r="AY21" s="61"/>
      <c r="AZ21" s="85">
        <f>+'[3]Fed Elig &amp; Non-Fed Calworks'!AT18</f>
        <v>-2144.37</v>
      </c>
      <c r="BA21" s="62">
        <f>+'[3]Fed Elig &amp; Non-Fed Calworks'!AS18</f>
        <v>67.87</v>
      </c>
      <c r="BB21" s="62">
        <f t="shared" si="13"/>
        <v>-2076.5</v>
      </c>
      <c r="BD21" s="61"/>
      <c r="BE21" s="85">
        <f>+'[3]Fed Elig &amp; Non-Fed Calworks'!AY18</f>
        <v>101370.58</v>
      </c>
      <c r="BF21" s="62">
        <f>+'[3]Fed Elig &amp; Non-Fed Calworks'!AX18</f>
        <v>2808.72</v>
      </c>
      <c r="BG21" s="62">
        <f t="shared" si="14"/>
        <v>104179.3</v>
      </c>
      <c r="BI21" s="61"/>
      <c r="BJ21" s="85">
        <f>+'[3]Fed Elig &amp; Non-Fed Calworks'!BD18</f>
        <v>66282.62</v>
      </c>
      <c r="BK21" s="62">
        <f>+'[3]Fed Elig &amp; Non-Fed Calworks'!BC18</f>
        <v>1967.09</v>
      </c>
      <c r="BL21" s="62">
        <f t="shared" si="15"/>
        <v>68249.70999999999</v>
      </c>
      <c r="BN21" s="61"/>
      <c r="BO21" s="85">
        <f>+'[3]Fed Elig &amp; Non-Fed Calworks'!BI18</f>
        <v>93270.56</v>
      </c>
      <c r="BP21" s="62">
        <f>+'[3]Fed Elig &amp; Non-Fed Calworks'!BH18</f>
        <v>2544.31</v>
      </c>
      <c r="BQ21" s="62">
        <f t="shared" si="16"/>
        <v>95814.87</v>
      </c>
    </row>
    <row r="22" spans="1:69" ht="13.5">
      <c r="A22" s="81" t="s">
        <v>22</v>
      </c>
      <c r="C22" s="61">
        <f t="shared" si="1"/>
        <v>0</v>
      </c>
      <c r="D22" s="85">
        <f t="shared" si="2"/>
        <v>222399</v>
      </c>
      <c r="E22" s="62">
        <f t="shared" si="3"/>
        <v>6146</v>
      </c>
      <c r="F22" s="62">
        <f t="shared" si="4"/>
        <v>228545</v>
      </c>
      <c r="H22" s="86">
        <v>180465</v>
      </c>
      <c r="I22" s="87">
        <f t="shared" si="0"/>
        <v>41934</v>
      </c>
      <c r="K22" s="61"/>
      <c r="L22" s="85">
        <f>+'[3]Fed Elig &amp; Non-Fed Calworks'!F19</f>
        <v>25453.44</v>
      </c>
      <c r="M22" s="62">
        <f>+'[3]Fed Elig &amp; Non-Fed Calworks'!E19</f>
        <v>652.65</v>
      </c>
      <c r="N22" s="62">
        <f t="shared" si="5"/>
        <v>26106.09</v>
      </c>
      <c r="P22" s="61"/>
      <c r="Q22" s="85">
        <f>+'[3]Fed Elig &amp; Non-Fed Calworks'!K19</f>
        <v>18017.6</v>
      </c>
      <c r="R22" s="62">
        <f>+'[3]Fed Elig &amp; Non-Fed Calworks'!J19</f>
        <v>461.99</v>
      </c>
      <c r="S22" s="62">
        <f t="shared" si="6"/>
        <v>18479.59</v>
      </c>
      <c r="U22" s="61"/>
      <c r="V22" s="85">
        <f>+'[3]Fed Elig &amp; Non-Fed Calworks'!P19</f>
        <v>17694.65</v>
      </c>
      <c r="W22" s="62">
        <f>+'[3]Fed Elig &amp; Non-Fed Calworks'!O19</f>
        <v>453.71</v>
      </c>
      <c r="X22" s="62">
        <f t="shared" si="7"/>
        <v>18148.36</v>
      </c>
      <c r="Z22" s="61"/>
      <c r="AA22" s="85">
        <f>+'[3]Fed Elig &amp; Non-Fed Calworks'!U19</f>
        <v>17517.6</v>
      </c>
      <c r="AB22" s="62">
        <f>+'[3]Fed Elig &amp; Non-Fed Calworks'!T19</f>
        <v>449.17</v>
      </c>
      <c r="AC22" s="62">
        <f t="shared" si="8"/>
        <v>17966.769999999997</v>
      </c>
      <c r="AE22" s="61"/>
      <c r="AF22" s="85">
        <f>+'[3]Fed Elig &amp; Non-Fed Calworks'!Z19</f>
        <v>16438.45</v>
      </c>
      <c r="AG22" s="62">
        <f>+'[3]Fed Elig &amp; Non-Fed Calworks'!Y19</f>
        <v>467.79</v>
      </c>
      <c r="AH22" s="62">
        <f t="shared" si="9"/>
        <v>16906.24</v>
      </c>
      <c r="AJ22" s="61"/>
      <c r="AK22" s="85">
        <f>+'[3]Fed Elig &amp; Non-Fed Calworks'!AE19</f>
        <v>17699.39</v>
      </c>
      <c r="AL22" s="62">
        <f>+'[3]Fed Elig &amp; Non-Fed Calworks'!AD19</f>
        <v>498.69</v>
      </c>
      <c r="AM22" s="62">
        <f t="shared" si="10"/>
        <v>18198.079999999998</v>
      </c>
      <c r="AO22" s="61"/>
      <c r="AP22" s="85">
        <f>+'[3]Fed Elig &amp; Non-Fed Calworks'!AJ19</f>
        <v>12164.37</v>
      </c>
      <c r="AQ22" s="62">
        <f>+'[3]Fed Elig &amp; Non-Fed Calworks'!AI19</f>
        <v>359</v>
      </c>
      <c r="AR22" s="62">
        <f t="shared" si="11"/>
        <v>12523.37</v>
      </c>
      <c r="AT22" s="61"/>
      <c r="AU22" s="85">
        <f>+'[3]Fed Elig &amp; Non-Fed Calworks'!AO19</f>
        <v>12952.64</v>
      </c>
      <c r="AV22" s="62">
        <f>+'[3]Fed Elig &amp; Non-Fed Calworks'!AN19</f>
        <v>382.54</v>
      </c>
      <c r="AW22" s="62">
        <f t="shared" si="12"/>
        <v>13335.18</v>
      </c>
      <c r="AY22" s="61"/>
      <c r="AZ22" s="85">
        <f>+'[3]Fed Elig &amp; Non-Fed Calworks'!AT19</f>
        <v>11938.13</v>
      </c>
      <c r="BA22" s="62">
        <f>+'[3]Fed Elig &amp; Non-Fed Calworks'!AS19</f>
        <v>363.42</v>
      </c>
      <c r="BB22" s="62">
        <f t="shared" si="13"/>
        <v>12301.55</v>
      </c>
      <c r="BD22" s="61"/>
      <c r="BE22" s="85">
        <f>+'[3]Fed Elig &amp; Non-Fed Calworks'!AY19</f>
        <v>26752.51</v>
      </c>
      <c r="BF22" s="62">
        <f>+'[3]Fed Elig &amp; Non-Fed Calworks'!AX19</f>
        <v>749.35</v>
      </c>
      <c r="BG22" s="62">
        <f t="shared" si="14"/>
        <v>27501.859999999997</v>
      </c>
      <c r="BI22" s="61"/>
      <c r="BJ22" s="85">
        <f>+'[3]Fed Elig &amp; Non-Fed Calworks'!BD19</f>
        <v>22727.46</v>
      </c>
      <c r="BK22" s="62">
        <f>+'[3]Fed Elig &amp; Non-Fed Calworks'!BC19</f>
        <v>650.76</v>
      </c>
      <c r="BL22" s="62">
        <f t="shared" si="15"/>
        <v>23378.219999999998</v>
      </c>
      <c r="BN22" s="61"/>
      <c r="BO22" s="85">
        <f>+'[3]Fed Elig &amp; Non-Fed Calworks'!BI19</f>
        <v>23042.67</v>
      </c>
      <c r="BP22" s="62">
        <f>+'[3]Fed Elig &amp; Non-Fed Calworks'!BH19</f>
        <v>657.03</v>
      </c>
      <c r="BQ22" s="62">
        <f t="shared" si="16"/>
        <v>23699.699999999997</v>
      </c>
    </row>
    <row r="23" spans="1:69" ht="13.5">
      <c r="A23" s="81" t="s">
        <v>23</v>
      </c>
      <c r="C23" s="61">
        <f t="shared" si="1"/>
        <v>0</v>
      </c>
      <c r="D23" s="85">
        <f t="shared" si="2"/>
        <v>68493</v>
      </c>
      <c r="E23" s="62">
        <f t="shared" si="3"/>
        <v>1817</v>
      </c>
      <c r="F23" s="62">
        <f t="shared" si="4"/>
        <v>70310</v>
      </c>
      <c r="H23" s="86">
        <v>86893</v>
      </c>
      <c r="I23" s="87">
        <f t="shared" si="0"/>
        <v>-18400</v>
      </c>
      <c r="K23" s="61"/>
      <c r="L23" s="85">
        <f>+'[3]Fed Elig &amp; Non-Fed Calworks'!F20</f>
        <v>16902.78</v>
      </c>
      <c r="M23" s="62">
        <f>+'[3]Fed Elig &amp; Non-Fed Calworks'!E20</f>
        <v>433.4</v>
      </c>
      <c r="N23" s="62">
        <f t="shared" si="5"/>
        <v>17336.18</v>
      </c>
      <c r="P23" s="61"/>
      <c r="Q23" s="85">
        <f>+'[3]Fed Elig &amp; Non-Fed Calworks'!K20</f>
        <v>4758.19</v>
      </c>
      <c r="R23" s="62">
        <f>+'[3]Fed Elig &amp; Non-Fed Calworks'!J20</f>
        <v>122</v>
      </c>
      <c r="S23" s="62">
        <f t="shared" si="6"/>
        <v>4880.19</v>
      </c>
      <c r="U23" s="61"/>
      <c r="V23" s="85">
        <f>+'[3]Fed Elig &amp; Non-Fed Calworks'!P20</f>
        <v>3584.36</v>
      </c>
      <c r="W23" s="62">
        <f>+'[3]Fed Elig &amp; Non-Fed Calworks'!O20</f>
        <v>91.9</v>
      </c>
      <c r="X23" s="62">
        <f t="shared" si="7"/>
        <v>3676.26</v>
      </c>
      <c r="Z23" s="61"/>
      <c r="AA23" s="85">
        <f>+'[3]Fed Elig &amp; Non-Fed Calworks'!U20</f>
        <v>0</v>
      </c>
      <c r="AB23" s="62">
        <f>+'[3]Fed Elig &amp; Non-Fed Calworks'!T20</f>
        <v>0</v>
      </c>
      <c r="AC23" s="62">
        <f t="shared" si="8"/>
        <v>0</v>
      </c>
      <c r="AE23" s="61"/>
      <c r="AF23" s="85">
        <f>+'[3]Fed Elig &amp; Non-Fed Calworks'!Z20</f>
        <v>4550.22</v>
      </c>
      <c r="AG23" s="62">
        <f>+'[3]Fed Elig &amp; Non-Fed Calworks'!Y20</f>
        <v>125.4</v>
      </c>
      <c r="AH23" s="62">
        <f t="shared" si="9"/>
        <v>4675.62</v>
      </c>
      <c r="AJ23" s="61"/>
      <c r="AK23" s="85">
        <f>+'[3]Fed Elig &amp; Non-Fed Calworks'!AE20</f>
        <v>4781.97</v>
      </c>
      <c r="AL23" s="62">
        <f>+'[3]Fed Elig &amp; Non-Fed Calworks'!AD20</f>
        <v>131.12</v>
      </c>
      <c r="AM23" s="62">
        <f t="shared" si="10"/>
        <v>4913.09</v>
      </c>
      <c r="AO23" s="61"/>
      <c r="AP23" s="85">
        <f>+'[3]Fed Elig &amp; Non-Fed Calworks'!AJ20</f>
        <v>4935.26</v>
      </c>
      <c r="AQ23" s="62">
        <f>+'[3]Fed Elig &amp; Non-Fed Calworks'!AI20</f>
        <v>132.6</v>
      </c>
      <c r="AR23" s="62">
        <f t="shared" si="11"/>
        <v>5067.860000000001</v>
      </c>
      <c r="AT23" s="61"/>
      <c r="AU23" s="85">
        <f>+'[3]Fed Elig &amp; Non-Fed Calworks'!AO20</f>
        <v>3410.93</v>
      </c>
      <c r="AV23" s="62">
        <f>+'[3]Fed Elig &amp; Non-Fed Calworks'!AN20</f>
        <v>91.71</v>
      </c>
      <c r="AW23" s="62">
        <f t="shared" si="12"/>
        <v>3502.64</v>
      </c>
      <c r="AY23" s="61"/>
      <c r="AZ23" s="85">
        <f>+'[3]Fed Elig &amp; Non-Fed Calworks'!AT20</f>
        <v>2914.42</v>
      </c>
      <c r="BA23" s="62">
        <f>+'[3]Fed Elig &amp; Non-Fed Calworks'!AS20</f>
        <v>81.52</v>
      </c>
      <c r="BB23" s="62">
        <f t="shared" si="13"/>
        <v>2995.94</v>
      </c>
      <c r="BD23" s="61"/>
      <c r="BE23" s="85">
        <f>+'[3]Fed Elig &amp; Non-Fed Calworks'!AY20</f>
        <v>4178.94</v>
      </c>
      <c r="BF23" s="62">
        <f>+'[3]Fed Elig &amp; Non-Fed Calworks'!AX20</f>
        <v>112.82</v>
      </c>
      <c r="BG23" s="62">
        <f t="shared" si="14"/>
        <v>4291.759999999999</v>
      </c>
      <c r="BI23" s="61"/>
      <c r="BJ23" s="85">
        <f>+'[3]Fed Elig &amp; Non-Fed Calworks'!BD20</f>
        <v>5265.97</v>
      </c>
      <c r="BK23" s="62">
        <f>+'[3]Fed Elig &amp; Non-Fed Calworks'!BC20</f>
        <v>144.05</v>
      </c>
      <c r="BL23" s="62">
        <f t="shared" si="15"/>
        <v>5410.02</v>
      </c>
      <c r="BN23" s="61"/>
      <c r="BO23" s="85">
        <f>+'[3]Fed Elig &amp; Non-Fed Calworks'!BI20</f>
        <v>13210.42</v>
      </c>
      <c r="BP23" s="62">
        <f>+'[3]Fed Elig &amp; Non-Fed Calworks'!BH20</f>
        <v>350.36</v>
      </c>
      <c r="BQ23" s="62">
        <f t="shared" si="16"/>
        <v>13560.78</v>
      </c>
    </row>
    <row r="24" spans="1:69" ht="13.5">
      <c r="A24" s="81" t="s">
        <v>24</v>
      </c>
      <c r="C24" s="61">
        <f t="shared" si="1"/>
        <v>0</v>
      </c>
      <c r="D24" s="85">
        <f t="shared" si="2"/>
        <v>25395</v>
      </c>
      <c r="E24" s="62">
        <f t="shared" si="3"/>
        <v>728</v>
      </c>
      <c r="F24" s="62">
        <f t="shared" si="4"/>
        <v>26123</v>
      </c>
      <c r="H24" s="86">
        <v>35816</v>
      </c>
      <c r="I24" s="87">
        <f t="shared" si="0"/>
        <v>-10421</v>
      </c>
      <c r="K24" s="61"/>
      <c r="L24" s="85">
        <f>+'[3]Fed Elig &amp; Non-Fed Calworks'!F21</f>
        <v>5595.38</v>
      </c>
      <c r="M24" s="62">
        <f>+'[3]Fed Elig &amp; Non-Fed Calworks'!E21</f>
        <v>143.48</v>
      </c>
      <c r="N24" s="62">
        <f t="shared" si="5"/>
        <v>5738.86</v>
      </c>
      <c r="P24" s="61"/>
      <c r="Q24" s="85">
        <f>+'[3]Fed Elig &amp; Non-Fed Calworks'!K21</f>
        <v>4940.69</v>
      </c>
      <c r="R24" s="62">
        <f>+'[3]Fed Elig &amp; Non-Fed Calworks'!J21</f>
        <v>126.68</v>
      </c>
      <c r="S24" s="62">
        <f t="shared" si="6"/>
        <v>5067.37</v>
      </c>
      <c r="U24" s="61"/>
      <c r="V24" s="85">
        <f>+'[3]Fed Elig &amp; Non-Fed Calworks'!P21</f>
        <v>1428.9</v>
      </c>
      <c r="W24" s="62">
        <f>+'[3]Fed Elig &amp; Non-Fed Calworks'!O21</f>
        <v>36.64</v>
      </c>
      <c r="X24" s="62">
        <f t="shared" si="7"/>
        <v>1465.5400000000002</v>
      </c>
      <c r="Z24" s="61"/>
      <c r="AA24" s="85">
        <f>+'[3]Fed Elig &amp; Non-Fed Calworks'!U21</f>
        <v>1856.71</v>
      </c>
      <c r="AB24" s="62">
        <f>+'[3]Fed Elig &amp; Non-Fed Calworks'!T21</f>
        <v>47.61</v>
      </c>
      <c r="AC24" s="62">
        <f t="shared" si="8"/>
        <v>1904.32</v>
      </c>
      <c r="AE24" s="61"/>
      <c r="AF24" s="85">
        <f>+'[3]Fed Elig &amp; Non-Fed Calworks'!Z21</f>
        <v>538.48</v>
      </c>
      <c r="AG24" s="62">
        <f>+'[3]Fed Elig &amp; Non-Fed Calworks'!Y21</f>
        <v>23.01</v>
      </c>
      <c r="AH24" s="62">
        <f t="shared" si="9"/>
        <v>561.49</v>
      </c>
      <c r="AJ24" s="61"/>
      <c r="AK24" s="85">
        <f>+'[3]Fed Elig &amp; Non-Fed Calworks'!AE21</f>
        <v>2332.5</v>
      </c>
      <c r="AL24" s="62">
        <f>+'[3]Fed Elig &amp; Non-Fed Calworks'!AD21</f>
        <v>68.69</v>
      </c>
      <c r="AM24" s="62">
        <f t="shared" si="10"/>
        <v>2401.19</v>
      </c>
      <c r="AO24" s="61"/>
      <c r="AP24" s="85">
        <f>+'[3]Fed Elig &amp; Non-Fed Calworks'!AJ21</f>
        <v>1256.94</v>
      </c>
      <c r="AQ24" s="62">
        <f>+'[3]Fed Elig &amp; Non-Fed Calworks'!AI21</f>
        <v>39.84</v>
      </c>
      <c r="AR24" s="62">
        <f t="shared" si="11"/>
        <v>1296.78</v>
      </c>
      <c r="AT24" s="61"/>
      <c r="AU24" s="85">
        <f>+'[3]Fed Elig &amp; Non-Fed Calworks'!AO21</f>
        <v>1006.28</v>
      </c>
      <c r="AV24" s="62">
        <f>+'[3]Fed Elig &amp; Non-Fed Calworks'!AN21</f>
        <v>35.71</v>
      </c>
      <c r="AW24" s="62">
        <f t="shared" si="12"/>
        <v>1041.99</v>
      </c>
      <c r="AY24" s="61"/>
      <c r="AZ24" s="85">
        <f>+'[3]Fed Elig &amp; Non-Fed Calworks'!AT21</f>
        <v>824.39</v>
      </c>
      <c r="BA24" s="62">
        <f>+'[3]Fed Elig &amp; Non-Fed Calworks'!AS21</f>
        <v>29.27</v>
      </c>
      <c r="BB24" s="62">
        <f t="shared" si="13"/>
        <v>853.66</v>
      </c>
      <c r="BD24" s="61"/>
      <c r="BE24" s="85">
        <f>+'[3]Fed Elig &amp; Non-Fed Calworks'!AY21</f>
        <v>1748.88</v>
      </c>
      <c r="BF24" s="62">
        <f>+'[3]Fed Elig &amp; Non-Fed Calworks'!AX21</f>
        <v>56.66</v>
      </c>
      <c r="BG24" s="62">
        <f t="shared" si="14"/>
        <v>1805.5400000000002</v>
      </c>
      <c r="BI24" s="61"/>
      <c r="BJ24" s="85">
        <f>+'[3]Fed Elig &amp; Non-Fed Calworks'!BD21</f>
        <v>2125.74</v>
      </c>
      <c r="BK24" s="62">
        <f>+'[3]Fed Elig &amp; Non-Fed Calworks'!BC21</f>
        <v>66.34</v>
      </c>
      <c r="BL24" s="62">
        <f t="shared" si="15"/>
        <v>2192.08</v>
      </c>
      <c r="BN24" s="61"/>
      <c r="BO24" s="85">
        <f>+'[3]Fed Elig &amp; Non-Fed Calworks'!BI21</f>
        <v>1740.41</v>
      </c>
      <c r="BP24" s="62">
        <f>+'[3]Fed Elig &amp; Non-Fed Calworks'!BH21</f>
        <v>53.87</v>
      </c>
      <c r="BQ24" s="62">
        <f t="shared" si="16"/>
        <v>1794.28</v>
      </c>
    </row>
    <row r="25" spans="1:69" ht="13.5">
      <c r="A25" s="81" t="s">
        <v>25</v>
      </c>
      <c r="C25" s="61">
        <f t="shared" si="1"/>
        <v>0</v>
      </c>
      <c r="D25" s="85">
        <f t="shared" si="2"/>
        <v>3821657</v>
      </c>
      <c r="E25" s="62">
        <f t="shared" si="3"/>
        <v>107407</v>
      </c>
      <c r="F25" s="62">
        <f t="shared" si="4"/>
        <v>3929064</v>
      </c>
      <c r="H25" s="86">
        <v>3954141</v>
      </c>
      <c r="I25" s="87">
        <f t="shared" si="0"/>
        <v>-132484</v>
      </c>
      <c r="K25" s="61"/>
      <c r="L25" s="85">
        <f>+'[3]Fed Elig &amp; Non-Fed Calworks'!F22</f>
        <v>439882.88</v>
      </c>
      <c r="M25" s="62">
        <f>+'[3]Fed Elig &amp; Non-Fed Calworks'!E22</f>
        <v>11869.42</v>
      </c>
      <c r="N25" s="62">
        <f t="shared" si="5"/>
        <v>451752.3</v>
      </c>
      <c r="P25" s="61"/>
      <c r="Q25" s="85">
        <f>+'[3]Fed Elig &amp; Non-Fed Calworks'!K22</f>
        <v>406386.35</v>
      </c>
      <c r="R25" s="62">
        <f>+'[3]Fed Elig &amp; Non-Fed Calworks'!J22</f>
        <v>11059.99</v>
      </c>
      <c r="S25" s="62">
        <f t="shared" si="6"/>
        <v>417446.33999999997</v>
      </c>
      <c r="U25" s="61"/>
      <c r="V25" s="85">
        <f>+'[3]Fed Elig &amp; Non-Fed Calworks'!P22</f>
        <v>233758.33</v>
      </c>
      <c r="W25" s="62">
        <f>+'[3]Fed Elig &amp; Non-Fed Calworks'!O22</f>
        <v>6319.35</v>
      </c>
      <c r="X25" s="62">
        <f t="shared" si="7"/>
        <v>240077.68</v>
      </c>
      <c r="Z25" s="61"/>
      <c r="AA25" s="85">
        <f>+'[3]Fed Elig &amp; Non-Fed Calworks'!U22</f>
        <v>240308.34</v>
      </c>
      <c r="AB25" s="62">
        <f>+'[3]Fed Elig &amp; Non-Fed Calworks'!T22</f>
        <v>6503</v>
      </c>
      <c r="AC25" s="62">
        <f t="shared" si="8"/>
        <v>246811.34</v>
      </c>
      <c r="AE25" s="61"/>
      <c r="AF25" s="85">
        <f>+'[3]Fed Elig &amp; Non-Fed Calworks'!Z22</f>
        <v>0</v>
      </c>
      <c r="AG25" s="62">
        <f>+'[3]Fed Elig &amp; Non-Fed Calworks'!Y22</f>
        <v>0</v>
      </c>
      <c r="AH25" s="62">
        <f t="shared" si="9"/>
        <v>0</v>
      </c>
      <c r="AJ25" s="61"/>
      <c r="AK25" s="85">
        <f>+'[3]Fed Elig &amp; Non-Fed Calworks'!AE22</f>
        <v>271743.67</v>
      </c>
      <c r="AL25" s="62">
        <f>+'[3]Fed Elig &amp; Non-Fed Calworks'!AD22</f>
        <v>7723.02</v>
      </c>
      <c r="AM25" s="62">
        <f t="shared" si="10"/>
        <v>279466.69</v>
      </c>
      <c r="AO25" s="61"/>
      <c r="AP25" s="85">
        <f>+'[3]Fed Elig &amp; Non-Fed Calworks'!AJ22</f>
        <v>231301.83</v>
      </c>
      <c r="AQ25" s="62">
        <f>+'[3]Fed Elig &amp; Non-Fed Calworks'!AI22</f>
        <v>6785.76</v>
      </c>
      <c r="AR25" s="62">
        <f t="shared" si="11"/>
        <v>238087.59</v>
      </c>
      <c r="AT25" s="61"/>
      <c r="AU25" s="85">
        <f>+'[3]Fed Elig &amp; Non-Fed Calworks'!AO22</f>
        <v>215672.87</v>
      </c>
      <c r="AV25" s="62">
        <f>+'[3]Fed Elig &amp; Non-Fed Calworks'!AN22</f>
        <v>6410.99</v>
      </c>
      <c r="AW25" s="62">
        <f t="shared" si="12"/>
        <v>222083.86</v>
      </c>
      <c r="AY25" s="61"/>
      <c r="AZ25" s="85">
        <f>+'[3]Fed Elig &amp; Non-Fed Calworks'!AT22</f>
        <v>254376.88</v>
      </c>
      <c r="BA25" s="62">
        <f>+'[3]Fed Elig &amp; Non-Fed Calworks'!AS22</f>
        <v>7591.23</v>
      </c>
      <c r="BB25" s="62">
        <f t="shared" si="13"/>
        <v>261968.11000000002</v>
      </c>
      <c r="BD25" s="61"/>
      <c r="BE25" s="85">
        <f>+'[3]Fed Elig &amp; Non-Fed Calworks'!AY22</f>
        <v>522724.37</v>
      </c>
      <c r="BF25" s="62">
        <f>+'[3]Fed Elig &amp; Non-Fed Calworks'!AX22</f>
        <v>14592.29</v>
      </c>
      <c r="BG25" s="62">
        <f t="shared" si="14"/>
        <v>537316.66</v>
      </c>
      <c r="BI25" s="61"/>
      <c r="BJ25" s="85">
        <f>+'[3]Fed Elig &amp; Non-Fed Calworks'!BD22</f>
        <v>483056.35</v>
      </c>
      <c r="BK25" s="62">
        <f>+'[3]Fed Elig &amp; Non-Fed Calworks'!BC22</f>
        <v>13831.73</v>
      </c>
      <c r="BL25" s="62">
        <f t="shared" si="15"/>
        <v>496888.07999999996</v>
      </c>
      <c r="BN25" s="61"/>
      <c r="BO25" s="85">
        <f>+'[3]Fed Elig &amp; Non-Fed Calworks'!BI22</f>
        <v>522445.08</v>
      </c>
      <c r="BP25" s="62">
        <f>+'[3]Fed Elig &amp; Non-Fed Calworks'!BH22</f>
        <v>14720.4</v>
      </c>
      <c r="BQ25" s="62">
        <f t="shared" si="16"/>
        <v>537165.48</v>
      </c>
    </row>
    <row r="26" spans="1:69" ht="13.5">
      <c r="A26" s="81" t="s">
        <v>26</v>
      </c>
      <c r="C26" s="61">
        <f t="shared" si="1"/>
        <v>0</v>
      </c>
      <c r="D26" s="85">
        <f t="shared" si="2"/>
        <v>152966</v>
      </c>
      <c r="E26" s="62">
        <f t="shared" si="3"/>
        <v>4227</v>
      </c>
      <c r="F26" s="62">
        <f t="shared" si="4"/>
        <v>157193</v>
      </c>
      <c r="H26" s="86">
        <v>206016</v>
      </c>
      <c r="I26" s="87">
        <f t="shared" si="0"/>
        <v>-53050</v>
      </c>
      <c r="K26" s="61"/>
      <c r="L26" s="85">
        <f>+'[3]Fed Elig &amp; Non-Fed Calworks'!F23</f>
        <v>23331.24</v>
      </c>
      <c r="M26" s="62">
        <f>+'[3]Fed Elig &amp; Non-Fed Calworks'!E23</f>
        <v>598.24</v>
      </c>
      <c r="N26" s="62">
        <f t="shared" si="5"/>
        <v>23929.480000000003</v>
      </c>
      <c r="P26" s="61"/>
      <c r="Q26" s="85">
        <f>+'[3]Fed Elig &amp; Non-Fed Calworks'!K23</f>
        <v>17558.83</v>
      </c>
      <c r="R26" s="62">
        <f>+'[3]Fed Elig &amp; Non-Fed Calworks'!J23</f>
        <v>450.23</v>
      </c>
      <c r="S26" s="62">
        <f t="shared" si="6"/>
        <v>18009.06</v>
      </c>
      <c r="U26" s="61"/>
      <c r="V26" s="85">
        <f>+'[3]Fed Elig &amp; Non-Fed Calworks'!P23</f>
        <v>0</v>
      </c>
      <c r="W26" s="62">
        <f>+'[3]Fed Elig &amp; Non-Fed Calworks'!O23</f>
        <v>0</v>
      </c>
      <c r="X26" s="62">
        <f t="shared" si="7"/>
        <v>0</v>
      </c>
      <c r="Z26" s="61"/>
      <c r="AA26" s="85">
        <f>+'[3]Fed Elig &amp; Non-Fed Calworks'!U23</f>
        <v>10773.56</v>
      </c>
      <c r="AB26" s="62">
        <f>+'[3]Fed Elig &amp; Non-Fed Calworks'!T23</f>
        <v>276.25</v>
      </c>
      <c r="AC26" s="62">
        <f t="shared" si="8"/>
        <v>11049.81</v>
      </c>
      <c r="AE26" s="61"/>
      <c r="AF26" s="85">
        <f>+'[3]Fed Elig &amp; Non-Fed Calworks'!Z23</f>
        <v>7944.58</v>
      </c>
      <c r="AG26" s="62">
        <f>+'[3]Fed Elig &amp; Non-Fed Calworks'!Y23</f>
        <v>243.6</v>
      </c>
      <c r="AH26" s="62">
        <f t="shared" si="9"/>
        <v>8188.18</v>
      </c>
      <c r="AJ26" s="61"/>
      <c r="AK26" s="85">
        <f>+'[3]Fed Elig &amp; Non-Fed Calworks'!AE23</f>
        <v>17388.98</v>
      </c>
      <c r="AL26" s="62">
        <f>+'[3]Fed Elig &amp; Non-Fed Calworks'!AD23</f>
        <v>481.49</v>
      </c>
      <c r="AM26" s="62">
        <f t="shared" si="10"/>
        <v>17870.47</v>
      </c>
      <c r="AO26" s="61"/>
      <c r="AP26" s="85">
        <f>+'[3]Fed Elig &amp; Non-Fed Calworks'!AJ23</f>
        <v>10281.01</v>
      </c>
      <c r="AQ26" s="62">
        <f>+'[3]Fed Elig &amp; Non-Fed Calworks'!AI23</f>
        <v>296.82</v>
      </c>
      <c r="AR26" s="62">
        <f t="shared" si="11"/>
        <v>10577.83</v>
      </c>
      <c r="AT26" s="61"/>
      <c r="AU26" s="85">
        <f>+'[3]Fed Elig &amp; Non-Fed Calworks'!AO23</f>
        <v>10283.69</v>
      </c>
      <c r="AV26" s="62">
        <f>+'[3]Fed Elig &amp; Non-Fed Calworks'!AN23</f>
        <v>298.15</v>
      </c>
      <c r="AW26" s="62">
        <f t="shared" si="12"/>
        <v>10581.84</v>
      </c>
      <c r="AY26" s="61"/>
      <c r="AZ26" s="85">
        <f>+'[3]Fed Elig &amp; Non-Fed Calworks'!AT23</f>
        <v>5332.71</v>
      </c>
      <c r="BA26" s="62">
        <f>+'[3]Fed Elig &amp; Non-Fed Calworks'!AS23</f>
        <v>176.23</v>
      </c>
      <c r="BB26" s="62">
        <f t="shared" si="13"/>
        <v>5508.94</v>
      </c>
      <c r="BD26" s="61"/>
      <c r="BE26" s="85">
        <f>+'[3]Fed Elig &amp; Non-Fed Calworks'!AY23</f>
        <v>16295.65</v>
      </c>
      <c r="BF26" s="62">
        <f>+'[3]Fed Elig &amp; Non-Fed Calworks'!AX23</f>
        <v>455.39</v>
      </c>
      <c r="BG26" s="62">
        <f t="shared" si="14"/>
        <v>16751.04</v>
      </c>
      <c r="BI26" s="61"/>
      <c r="BJ26" s="85">
        <f>+'[3]Fed Elig &amp; Non-Fed Calworks'!BD23</f>
        <v>9799.79</v>
      </c>
      <c r="BK26" s="62">
        <f>+'[3]Fed Elig &amp; Non-Fed Calworks'!BC23</f>
        <v>288.32</v>
      </c>
      <c r="BL26" s="62">
        <f t="shared" si="15"/>
        <v>10088.11</v>
      </c>
      <c r="BN26" s="61"/>
      <c r="BO26" s="85">
        <f>+'[3]Fed Elig &amp; Non-Fed Calworks'!BI23</f>
        <v>23976.08</v>
      </c>
      <c r="BP26" s="62">
        <f>+'[3]Fed Elig &amp; Non-Fed Calworks'!BH23</f>
        <v>661.92</v>
      </c>
      <c r="BQ26" s="62">
        <f t="shared" si="16"/>
        <v>24638</v>
      </c>
    </row>
    <row r="27" spans="1:69" ht="13.5">
      <c r="A27" s="81" t="s">
        <v>27</v>
      </c>
      <c r="C27" s="61">
        <f t="shared" si="1"/>
        <v>0</v>
      </c>
      <c r="D27" s="85">
        <f t="shared" si="2"/>
        <v>41901</v>
      </c>
      <c r="E27" s="62">
        <f t="shared" si="3"/>
        <v>1169</v>
      </c>
      <c r="F27" s="62">
        <f t="shared" si="4"/>
        <v>43070</v>
      </c>
      <c r="H27" s="86">
        <v>50717</v>
      </c>
      <c r="I27" s="87">
        <f t="shared" si="0"/>
        <v>-8816</v>
      </c>
      <c r="K27" s="61"/>
      <c r="L27" s="85">
        <f>+'[3]Fed Elig &amp; Non-Fed Calworks'!F24</f>
        <v>3738.46</v>
      </c>
      <c r="M27" s="62">
        <f>+'[3]Fed Elig &amp; Non-Fed Calworks'!E24</f>
        <v>95.86</v>
      </c>
      <c r="N27" s="62">
        <f t="shared" si="5"/>
        <v>3834.32</v>
      </c>
      <c r="P27" s="61"/>
      <c r="Q27" s="85">
        <f>+'[3]Fed Elig &amp; Non-Fed Calworks'!K24</f>
        <v>5283.17</v>
      </c>
      <c r="R27" s="62">
        <f>+'[3]Fed Elig &amp; Non-Fed Calworks'!J24</f>
        <v>135.46</v>
      </c>
      <c r="S27" s="62">
        <f t="shared" si="6"/>
        <v>5418.63</v>
      </c>
      <c r="U27" s="61"/>
      <c r="V27" s="85">
        <f>+'[3]Fed Elig &amp; Non-Fed Calworks'!P24</f>
        <v>4581.06</v>
      </c>
      <c r="W27" s="62">
        <f>+'[3]Fed Elig &amp; Non-Fed Calworks'!O24</f>
        <v>117.47</v>
      </c>
      <c r="X27" s="62">
        <f t="shared" si="7"/>
        <v>4698.530000000001</v>
      </c>
      <c r="Z27" s="61"/>
      <c r="AA27" s="85">
        <f>+'[3]Fed Elig &amp; Non-Fed Calworks'!U24</f>
        <v>0</v>
      </c>
      <c r="AB27" s="62">
        <f>+'[3]Fed Elig &amp; Non-Fed Calworks'!T24</f>
        <v>0</v>
      </c>
      <c r="AC27" s="62">
        <f t="shared" si="8"/>
        <v>0</v>
      </c>
      <c r="AE27" s="61"/>
      <c r="AF27" s="85">
        <f>+'[3]Fed Elig &amp; Non-Fed Calworks'!Z24</f>
        <v>2925.53</v>
      </c>
      <c r="AG27" s="62">
        <f>+'[3]Fed Elig &amp; Non-Fed Calworks'!Y24</f>
        <v>93.61</v>
      </c>
      <c r="AH27" s="62">
        <f t="shared" si="9"/>
        <v>3019.1400000000003</v>
      </c>
      <c r="AJ27" s="61"/>
      <c r="AK27" s="85">
        <f>+'[3]Fed Elig &amp; Non-Fed Calworks'!AE24</f>
        <v>4184.38</v>
      </c>
      <c r="AL27" s="62">
        <f>+'[3]Fed Elig &amp; Non-Fed Calworks'!AD24</f>
        <v>115.37</v>
      </c>
      <c r="AM27" s="62">
        <f t="shared" si="10"/>
        <v>4299.75</v>
      </c>
      <c r="AO27" s="61"/>
      <c r="AP27" s="85">
        <f>+'[3]Fed Elig &amp; Non-Fed Calworks'!AJ24</f>
        <v>2606.79</v>
      </c>
      <c r="AQ27" s="62">
        <f>+'[3]Fed Elig &amp; Non-Fed Calworks'!AI24</f>
        <v>78.89</v>
      </c>
      <c r="AR27" s="62">
        <f t="shared" si="11"/>
        <v>2685.68</v>
      </c>
      <c r="AT27" s="61"/>
      <c r="AU27" s="85">
        <f>+'[3]Fed Elig &amp; Non-Fed Calworks'!AO24</f>
        <v>2285.98</v>
      </c>
      <c r="AV27" s="62">
        <f>+'[3]Fed Elig &amp; Non-Fed Calworks'!AN24</f>
        <v>69.56</v>
      </c>
      <c r="AW27" s="62">
        <f t="shared" si="12"/>
        <v>2355.54</v>
      </c>
      <c r="AY27" s="61"/>
      <c r="AZ27" s="85">
        <f>+'[3]Fed Elig &amp; Non-Fed Calworks'!AT24</f>
        <v>2849.29</v>
      </c>
      <c r="BA27" s="62">
        <f>+'[3]Fed Elig &amp; Non-Fed Calworks'!AS24</f>
        <v>83.31</v>
      </c>
      <c r="BB27" s="62">
        <f t="shared" si="13"/>
        <v>2932.6</v>
      </c>
      <c r="BD27" s="61"/>
      <c r="BE27" s="85">
        <f>+'[3]Fed Elig &amp; Non-Fed Calworks'!AY24</f>
        <v>6419.2</v>
      </c>
      <c r="BF27" s="62">
        <f>+'[3]Fed Elig &amp; Non-Fed Calworks'!AX24</f>
        <v>176.13</v>
      </c>
      <c r="BG27" s="62">
        <f t="shared" si="14"/>
        <v>6595.33</v>
      </c>
      <c r="BI27" s="61"/>
      <c r="BJ27" s="85">
        <f>+'[3]Fed Elig &amp; Non-Fed Calworks'!BD24</f>
        <v>3449.44</v>
      </c>
      <c r="BK27" s="62">
        <f>+'[3]Fed Elig &amp; Non-Fed Calworks'!BC24</f>
        <v>102.05</v>
      </c>
      <c r="BL27" s="62">
        <f t="shared" si="15"/>
        <v>3551.4900000000002</v>
      </c>
      <c r="BN27" s="61"/>
      <c r="BO27" s="85">
        <f>+'[3]Fed Elig &amp; Non-Fed Calworks'!BI24</f>
        <v>3578.11</v>
      </c>
      <c r="BP27" s="62">
        <f>+'[3]Fed Elig &amp; Non-Fed Calworks'!BH24</f>
        <v>100.82</v>
      </c>
      <c r="BQ27" s="62">
        <f t="shared" si="16"/>
        <v>3678.9300000000003</v>
      </c>
    </row>
    <row r="28" spans="1:69" ht="13.5">
      <c r="A28" s="81" t="s">
        <v>28</v>
      </c>
      <c r="C28" s="61">
        <f t="shared" si="1"/>
        <v>0</v>
      </c>
      <c r="D28" s="85">
        <f t="shared" si="2"/>
        <v>7346</v>
      </c>
      <c r="E28" s="62">
        <f t="shared" si="3"/>
        <v>204</v>
      </c>
      <c r="F28" s="62">
        <f t="shared" si="4"/>
        <v>7550</v>
      </c>
      <c r="H28" s="86">
        <v>3304</v>
      </c>
      <c r="I28" s="87">
        <f t="shared" si="0"/>
        <v>4042</v>
      </c>
      <c r="K28" s="61"/>
      <c r="L28" s="85">
        <f>+'[3]Fed Elig &amp; Non-Fed Calworks'!F25</f>
        <v>0</v>
      </c>
      <c r="M28" s="62">
        <f>+'[3]Fed Elig &amp; Non-Fed Calworks'!E25</f>
        <v>0</v>
      </c>
      <c r="N28" s="62">
        <f t="shared" si="5"/>
        <v>0</v>
      </c>
      <c r="P28" s="61"/>
      <c r="Q28" s="85">
        <f>+'[3]Fed Elig &amp; Non-Fed Calworks'!K25</f>
        <v>439.09</v>
      </c>
      <c r="R28" s="62">
        <f>+'[3]Fed Elig &amp; Non-Fed Calworks'!J25</f>
        <v>11.25</v>
      </c>
      <c r="S28" s="62">
        <f t="shared" si="6"/>
        <v>450.34</v>
      </c>
      <c r="U28" s="61"/>
      <c r="V28" s="85">
        <f>+'[3]Fed Elig &amp; Non-Fed Calworks'!P25</f>
        <v>165.8</v>
      </c>
      <c r="W28" s="62">
        <f>+'[3]Fed Elig &amp; Non-Fed Calworks'!O25</f>
        <v>4.25</v>
      </c>
      <c r="X28" s="62">
        <f t="shared" si="7"/>
        <v>170.05</v>
      </c>
      <c r="Z28" s="61"/>
      <c r="AA28" s="85">
        <f>+'[3]Fed Elig &amp; Non-Fed Calworks'!U25</f>
        <v>189.12</v>
      </c>
      <c r="AB28" s="62">
        <f>+'[3]Fed Elig &amp; Non-Fed Calworks'!T25</f>
        <v>4.85</v>
      </c>
      <c r="AC28" s="62">
        <f t="shared" si="8"/>
        <v>193.97</v>
      </c>
      <c r="AE28" s="61"/>
      <c r="AF28" s="85">
        <f>+'[3]Fed Elig &amp; Non-Fed Calworks'!Z25</f>
        <v>272.02</v>
      </c>
      <c r="AG28" s="62">
        <f>+'[3]Fed Elig &amp; Non-Fed Calworks'!Y25</f>
        <v>6.97</v>
      </c>
      <c r="AH28" s="62">
        <f t="shared" si="9"/>
        <v>278.99</v>
      </c>
      <c r="AJ28" s="61"/>
      <c r="AK28" s="85">
        <f>+'[3]Fed Elig &amp; Non-Fed Calworks'!AE25</f>
        <v>318.64</v>
      </c>
      <c r="AL28" s="62">
        <f>+'[3]Fed Elig &amp; Non-Fed Calworks'!AD25</f>
        <v>8.17</v>
      </c>
      <c r="AM28" s="62">
        <f t="shared" si="10"/>
        <v>326.81</v>
      </c>
      <c r="AO28" s="61"/>
      <c r="AP28" s="85">
        <f>+'[3]Fed Elig &amp; Non-Fed Calworks'!AJ25</f>
        <v>831.83</v>
      </c>
      <c r="AQ28" s="62">
        <f>+'[3]Fed Elig &amp; Non-Fed Calworks'!AI25</f>
        <v>22.85</v>
      </c>
      <c r="AR28" s="62">
        <f t="shared" si="11"/>
        <v>854.6800000000001</v>
      </c>
      <c r="AT28" s="61"/>
      <c r="AU28" s="85">
        <f>+'[3]Fed Elig &amp; Non-Fed Calworks'!AO25</f>
        <v>521.79</v>
      </c>
      <c r="AV28" s="62">
        <f>+'[3]Fed Elig &amp; Non-Fed Calworks'!AN25</f>
        <v>14.87</v>
      </c>
      <c r="AW28" s="62">
        <f t="shared" si="12"/>
        <v>536.66</v>
      </c>
      <c r="AY28" s="61"/>
      <c r="AZ28" s="85">
        <f>+'[3]Fed Elig &amp; Non-Fed Calworks'!AT25</f>
        <v>353.01</v>
      </c>
      <c r="BA28" s="62">
        <f>+'[3]Fed Elig &amp; Non-Fed Calworks'!AS25</f>
        <v>11.37</v>
      </c>
      <c r="BB28" s="62">
        <f t="shared" si="13"/>
        <v>364.38</v>
      </c>
      <c r="BD28" s="61"/>
      <c r="BE28" s="85">
        <f>+'[3]Fed Elig &amp; Non-Fed Calworks'!AY25</f>
        <v>752.64</v>
      </c>
      <c r="BF28" s="62">
        <f>+'[3]Fed Elig &amp; Non-Fed Calworks'!AX25</f>
        <v>22.61</v>
      </c>
      <c r="BG28" s="62">
        <f t="shared" si="14"/>
        <v>775.25</v>
      </c>
      <c r="BI28" s="61"/>
      <c r="BJ28" s="85">
        <f>+'[3]Fed Elig &amp; Non-Fed Calworks'!BD25</f>
        <v>2584.64</v>
      </c>
      <c r="BK28" s="62">
        <f>+'[3]Fed Elig &amp; Non-Fed Calworks'!BC25</f>
        <v>70.01</v>
      </c>
      <c r="BL28" s="62">
        <f t="shared" si="15"/>
        <v>2654.65</v>
      </c>
      <c r="BN28" s="61"/>
      <c r="BO28" s="85">
        <f>+'[3]Fed Elig &amp; Non-Fed Calworks'!BI25</f>
        <v>917.83</v>
      </c>
      <c r="BP28" s="62">
        <f>+'[3]Fed Elig &amp; Non-Fed Calworks'!BH25</f>
        <v>26.84</v>
      </c>
      <c r="BQ28" s="62">
        <f t="shared" si="16"/>
        <v>944.6700000000001</v>
      </c>
    </row>
    <row r="29" spans="1:69" ht="13.5">
      <c r="A29" s="81" t="s">
        <v>29</v>
      </c>
      <c r="C29" s="61">
        <f t="shared" si="1"/>
        <v>0</v>
      </c>
      <c r="D29" s="85">
        <f t="shared" si="2"/>
        <v>88720</v>
      </c>
      <c r="E29" s="62">
        <f t="shared" si="3"/>
        <v>2381</v>
      </c>
      <c r="F29" s="62">
        <f t="shared" si="4"/>
        <v>91101</v>
      </c>
      <c r="H29" s="86">
        <v>75113</v>
      </c>
      <c r="I29" s="87">
        <f t="shared" si="0"/>
        <v>13607</v>
      </c>
      <c r="K29" s="61"/>
      <c r="L29" s="85">
        <f>+'[3]Fed Elig &amp; Non-Fed Calworks'!F26</f>
        <v>563.4</v>
      </c>
      <c r="M29" s="62">
        <f>+'[3]Fed Elig &amp; Non-Fed Calworks'!E26</f>
        <v>14.45</v>
      </c>
      <c r="N29" s="62">
        <f t="shared" si="5"/>
        <v>577.85</v>
      </c>
      <c r="P29" s="61"/>
      <c r="Q29" s="85">
        <f>+'[3]Fed Elig &amp; Non-Fed Calworks'!K26</f>
        <v>10219.53</v>
      </c>
      <c r="R29" s="62">
        <f>+'[3]Fed Elig &amp; Non-Fed Calworks'!J26</f>
        <v>262.04</v>
      </c>
      <c r="S29" s="62">
        <f t="shared" si="6"/>
        <v>10481.570000000002</v>
      </c>
      <c r="U29" s="61"/>
      <c r="V29" s="85">
        <f>+'[3]Fed Elig &amp; Non-Fed Calworks'!P26</f>
        <v>6985.64</v>
      </c>
      <c r="W29" s="62">
        <f>+'[3]Fed Elig &amp; Non-Fed Calworks'!O26</f>
        <v>179.12</v>
      </c>
      <c r="X29" s="62">
        <f t="shared" si="7"/>
        <v>7164.76</v>
      </c>
      <c r="Z29" s="61"/>
      <c r="AA29" s="85">
        <f>+'[3]Fed Elig &amp; Non-Fed Calworks'!U26</f>
        <v>15603.26</v>
      </c>
      <c r="AB29" s="62">
        <f>+'[3]Fed Elig &amp; Non-Fed Calworks'!T26</f>
        <v>400.08</v>
      </c>
      <c r="AC29" s="62">
        <f t="shared" si="8"/>
        <v>16003.34</v>
      </c>
      <c r="AE29" s="61"/>
      <c r="AF29" s="85">
        <f>+'[3]Fed Elig &amp; Non-Fed Calworks'!Z26</f>
        <v>9636.91</v>
      </c>
      <c r="AG29" s="62">
        <f>+'[3]Fed Elig &amp; Non-Fed Calworks'!Y26</f>
        <v>266.53</v>
      </c>
      <c r="AH29" s="62">
        <f t="shared" si="9"/>
        <v>9903.44</v>
      </c>
      <c r="AJ29" s="61"/>
      <c r="AK29" s="85">
        <f>+'[3]Fed Elig &amp; Non-Fed Calworks'!AE26</f>
        <v>5006.3</v>
      </c>
      <c r="AL29" s="62">
        <f>+'[3]Fed Elig &amp; Non-Fed Calworks'!AD26</f>
        <v>144.82</v>
      </c>
      <c r="AM29" s="62">
        <f t="shared" si="10"/>
        <v>5151.12</v>
      </c>
      <c r="AO29" s="61"/>
      <c r="AP29" s="85">
        <f>+'[3]Fed Elig &amp; Non-Fed Calworks'!AJ26</f>
        <v>5689.58</v>
      </c>
      <c r="AQ29" s="62">
        <f>+'[3]Fed Elig &amp; Non-Fed Calworks'!AI26</f>
        <v>158.69</v>
      </c>
      <c r="AR29" s="62">
        <f t="shared" si="11"/>
        <v>5848.2699999999995</v>
      </c>
      <c r="AT29" s="61"/>
      <c r="AU29" s="85">
        <f>+'[3]Fed Elig &amp; Non-Fed Calworks'!AO26</f>
        <v>6418.28</v>
      </c>
      <c r="AV29" s="62">
        <f>+'[3]Fed Elig &amp; Non-Fed Calworks'!AN26</f>
        <v>177.44</v>
      </c>
      <c r="AW29" s="62">
        <f t="shared" si="12"/>
        <v>6595.719999999999</v>
      </c>
      <c r="AY29" s="61"/>
      <c r="AZ29" s="85">
        <f>+'[3]Fed Elig &amp; Non-Fed Calworks'!AT26</f>
        <v>3582.5</v>
      </c>
      <c r="BA29" s="62">
        <f>+'[3]Fed Elig &amp; Non-Fed Calworks'!AS26</f>
        <v>101.89</v>
      </c>
      <c r="BB29" s="62">
        <f t="shared" si="13"/>
        <v>3684.39</v>
      </c>
      <c r="BD29" s="61"/>
      <c r="BE29" s="85">
        <f>+'[3]Fed Elig &amp; Non-Fed Calworks'!AY26</f>
        <v>4112.6</v>
      </c>
      <c r="BF29" s="62">
        <f>+'[3]Fed Elig &amp; Non-Fed Calworks'!AX26</f>
        <v>116.09</v>
      </c>
      <c r="BG29" s="62">
        <f t="shared" si="14"/>
        <v>4228.6900000000005</v>
      </c>
      <c r="BI29" s="61"/>
      <c r="BJ29" s="85">
        <f>+'[3]Fed Elig &amp; Non-Fed Calworks'!BD26</f>
        <v>15708.56</v>
      </c>
      <c r="BK29" s="62">
        <f>+'[3]Fed Elig &amp; Non-Fed Calworks'!BC26</f>
        <v>414.73</v>
      </c>
      <c r="BL29" s="62">
        <f t="shared" si="15"/>
        <v>16123.289999999999</v>
      </c>
      <c r="BN29" s="61"/>
      <c r="BO29" s="85">
        <f>+'[3]Fed Elig &amp; Non-Fed Calworks'!BI26</f>
        <v>5193.75</v>
      </c>
      <c r="BP29" s="62">
        <f>+'[3]Fed Elig &amp; Non-Fed Calworks'!BH26</f>
        <v>145.26</v>
      </c>
      <c r="BQ29" s="62">
        <f t="shared" si="16"/>
        <v>5339.01</v>
      </c>
    </row>
    <row r="30" spans="1:69" ht="13.5">
      <c r="A30" s="81" t="s">
        <v>30</v>
      </c>
      <c r="C30" s="61">
        <f t="shared" si="1"/>
        <v>0</v>
      </c>
      <c r="D30" s="85">
        <f t="shared" si="2"/>
        <v>459957</v>
      </c>
      <c r="E30" s="62">
        <f t="shared" si="3"/>
        <v>13033</v>
      </c>
      <c r="F30" s="62">
        <f t="shared" si="4"/>
        <v>472990</v>
      </c>
      <c r="H30" s="86">
        <v>471293</v>
      </c>
      <c r="I30" s="87">
        <f t="shared" si="0"/>
        <v>-11336</v>
      </c>
      <c r="K30" s="61"/>
      <c r="L30" s="85">
        <f>+'[3]Fed Elig &amp; Non-Fed Calworks'!F27</f>
        <v>49502.43</v>
      </c>
      <c r="M30" s="62">
        <f>+'[3]Fed Elig &amp; Non-Fed Calworks'!E27</f>
        <v>1293.41</v>
      </c>
      <c r="N30" s="62">
        <f t="shared" si="5"/>
        <v>50795.840000000004</v>
      </c>
      <c r="P30" s="61"/>
      <c r="Q30" s="85">
        <f>+'[3]Fed Elig &amp; Non-Fed Calworks'!K27</f>
        <v>55769.1</v>
      </c>
      <c r="R30" s="62">
        <f>+'[3]Fed Elig &amp; Non-Fed Calworks'!J27</f>
        <v>1438.71</v>
      </c>
      <c r="S30" s="62">
        <f t="shared" si="6"/>
        <v>57207.81</v>
      </c>
      <c r="U30" s="61"/>
      <c r="V30" s="85">
        <f>+'[3]Fed Elig &amp; Non-Fed Calworks'!P27</f>
        <v>53784.72</v>
      </c>
      <c r="W30" s="62">
        <f>+'[3]Fed Elig &amp; Non-Fed Calworks'!O27</f>
        <v>1403.46</v>
      </c>
      <c r="X30" s="62">
        <f t="shared" si="7"/>
        <v>55188.18</v>
      </c>
      <c r="Z30" s="61"/>
      <c r="AA30" s="85">
        <f>+'[3]Fed Elig &amp; Non-Fed Calworks'!U27</f>
        <v>33473.97</v>
      </c>
      <c r="AB30" s="62">
        <f>+'[3]Fed Elig &amp; Non-Fed Calworks'!T27</f>
        <v>867.04</v>
      </c>
      <c r="AC30" s="62">
        <f t="shared" si="8"/>
        <v>34341.01</v>
      </c>
      <c r="AE30" s="61"/>
      <c r="AF30" s="85">
        <f>+'[3]Fed Elig &amp; Non-Fed Calworks'!Z27</f>
        <v>28232.69</v>
      </c>
      <c r="AG30" s="62">
        <f>+'[3]Fed Elig &amp; Non-Fed Calworks'!Y27</f>
        <v>884.45</v>
      </c>
      <c r="AH30" s="62">
        <f t="shared" si="9"/>
        <v>29117.14</v>
      </c>
      <c r="AJ30" s="61"/>
      <c r="AK30" s="85">
        <f>+'[3]Fed Elig &amp; Non-Fed Calworks'!AE27</f>
        <v>39095.6</v>
      </c>
      <c r="AL30" s="62">
        <f>+'[3]Fed Elig &amp; Non-Fed Calworks'!AD27</f>
        <v>1128.42</v>
      </c>
      <c r="AM30" s="62">
        <f t="shared" si="10"/>
        <v>40224.02</v>
      </c>
      <c r="AO30" s="61"/>
      <c r="AP30" s="85">
        <f>+'[3]Fed Elig &amp; Non-Fed Calworks'!AJ27</f>
        <v>26011.8</v>
      </c>
      <c r="AQ30" s="62">
        <f>+'[3]Fed Elig &amp; Non-Fed Calworks'!AI27</f>
        <v>806.62</v>
      </c>
      <c r="AR30" s="62">
        <f t="shared" si="11"/>
        <v>26818.42</v>
      </c>
      <c r="AT30" s="61"/>
      <c r="AU30" s="85">
        <f>+'[3]Fed Elig &amp; Non-Fed Calworks'!AO27</f>
        <v>23584.45</v>
      </c>
      <c r="AV30" s="62">
        <f>+'[3]Fed Elig &amp; Non-Fed Calworks'!AN27</f>
        <v>754.25</v>
      </c>
      <c r="AW30" s="62">
        <f t="shared" si="12"/>
        <v>24338.7</v>
      </c>
      <c r="AY30" s="61"/>
      <c r="AZ30" s="85">
        <f>+'[3]Fed Elig &amp; Non-Fed Calworks'!AT27</f>
        <v>23258.99</v>
      </c>
      <c r="BA30" s="62">
        <f>+'[3]Fed Elig &amp; Non-Fed Calworks'!AS27</f>
        <v>751.2</v>
      </c>
      <c r="BB30" s="62">
        <f t="shared" si="13"/>
        <v>24010.190000000002</v>
      </c>
      <c r="BD30" s="61"/>
      <c r="BE30" s="85">
        <f>+'[3]Fed Elig &amp; Non-Fed Calworks'!AY27</f>
        <v>36306.71</v>
      </c>
      <c r="BF30" s="62">
        <f>+'[3]Fed Elig &amp; Non-Fed Calworks'!AX27</f>
        <v>1077.35</v>
      </c>
      <c r="BG30" s="62">
        <f t="shared" si="14"/>
        <v>37384.06</v>
      </c>
      <c r="BI30" s="61"/>
      <c r="BJ30" s="85">
        <f>+'[3]Fed Elig &amp; Non-Fed Calworks'!BD27</f>
        <v>44341.42</v>
      </c>
      <c r="BK30" s="62">
        <f>+'[3]Fed Elig &amp; Non-Fed Calworks'!BC27</f>
        <v>1287.42</v>
      </c>
      <c r="BL30" s="62">
        <f t="shared" si="15"/>
        <v>45628.84</v>
      </c>
      <c r="BN30" s="61"/>
      <c r="BO30" s="85">
        <f>+'[3]Fed Elig &amp; Non-Fed Calworks'!BI27</f>
        <v>46595.55</v>
      </c>
      <c r="BP30" s="62">
        <f>+'[3]Fed Elig &amp; Non-Fed Calworks'!BH27</f>
        <v>1340.98</v>
      </c>
      <c r="BQ30" s="62">
        <f t="shared" si="16"/>
        <v>47936.530000000006</v>
      </c>
    </row>
    <row r="31" spans="1:69" ht="13.5">
      <c r="A31" s="81" t="s">
        <v>31</v>
      </c>
      <c r="C31" s="61">
        <f t="shared" si="1"/>
        <v>0</v>
      </c>
      <c r="D31" s="85">
        <f t="shared" si="2"/>
        <v>8294</v>
      </c>
      <c r="E31" s="62">
        <f t="shared" si="3"/>
        <v>236</v>
      </c>
      <c r="F31" s="62">
        <f t="shared" si="4"/>
        <v>8530</v>
      </c>
      <c r="H31" s="86">
        <v>12011</v>
      </c>
      <c r="I31" s="87">
        <f t="shared" si="0"/>
        <v>-3717</v>
      </c>
      <c r="K31" s="61"/>
      <c r="L31" s="85">
        <f>+'[3]Fed Elig &amp; Non-Fed Calworks'!F28</f>
        <v>662.06</v>
      </c>
      <c r="M31" s="62">
        <f>+'[3]Fed Elig &amp; Non-Fed Calworks'!E28</f>
        <v>16.98</v>
      </c>
      <c r="N31" s="62">
        <f t="shared" si="5"/>
        <v>679.04</v>
      </c>
      <c r="P31" s="61"/>
      <c r="Q31" s="85">
        <f>+'[3]Fed Elig &amp; Non-Fed Calworks'!K28</f>
        <v>985.1</v>
      </c>
      <c r="R31" s="62">
        <f>+'[3]Fed Elig &amp; Non-Fed Calworks'!J28</f>
        <v>25.26</v>
      </c>
      <c r="S31" s="62">
        <f t="shared" si="6"/>
        <v>1010.36</v>
      </c>
      <c r="U31" s="61"/>
      <c r="V31" s="85">
        <f>+'[3]Fed Elig &amp; Non-Fed Calworks'!P28</f>
        <v>192.18</v>
      </c>
      <c r="W31" s="62">
        <f>+'[3]Fed Elig &amp; Non-Fed Calworks'!O28</f>
        <v>4.93</v>
      </c>
      <c r="X31" s="62">
        <f t="shared" si="7"/>
        <v>197.11</v>
      </c>
      <c r="Z31" s="61"/>
      <c r="AA31" s="85">
        <f>+'[3]Fed Elig &amp; Non-Fed Calworks'!U28</f>
        <v>898.03</v>
      </c>
      <c r="AB31" s="62">
        <f>+'[3]Fed Elig &amp; Non-Fed Calworks'!T28</f>
        <v>23.03</v>
      </c>
      <c r="AC31" s="62">
        <f t="shared" si="8"/>
        <v>921.06</v>
      </c>
      <c r="AE31" s="61"/>
      <c r="AF31" s="85">
        <f>+'[3]Fed Elig &amp; Non-Fed Calworks'!Z28</f>
        <v>541.63</v>
      </c>
      <c r="AG31" s="62">
        <f>+'[3]Fed Elig &amp; Non-Fed Calworks'!Y28</f>
        <v>14.66</v>
      </c>
      <c r="AH31" s="62">
        <f t="shared" si="9"/>
        <v>556.29</v>
      </c>
      <c r="AJ31" s="61"/>
      <c r="AK31" s="85">
        <f>+'[3]Fed Elig &amp; Non-Fed Calworks'!AE28</f>
        <v>197.29</v>
      </c>
      <c r="AL31" s="62">
        <f>+'[3]Fed Elig &amp; Non-Fed Calworks'!AD28</f>
        <v>7.55</v>
      </c>
      <c r="AM31" s="62">
        <f t="shared" si="10"/>
        <v>204.84</v>
      </c>
      <c r="AO31" s="61"/>
      <c r="AP31" s="85">
        <f>+'[3]Fed Elig &amp; Non-Fed Calworks'!AJ28</f>
        <v>2415.12</v>
      </c>
      <c r="AQ31" s="62">
        <f>+'[3]Fed Elig &amp; Non-Fed Calworks'!AI28</f>
        <v>62.8</v>
      </c>
      <c r="AR31" s="62">
        <f t="shared" si="11"/>
        <v>2477.92</v>
      </c>
      <c r="AT31" s="61"/>
      <c r="AU31" s="85">
        <f>+'[3]Fed Elig &amp; Non-Fed Calworks'!AO28</f>
        <v>541.18</v>
      </c>
      <c r="AV31" s="62">
        <f>+'[3]Fed Elig &amp; Non-Fed Calworks'!AN28</f>
        <v>18.88</v>
      </c>
      <c r="AW31" s="62">
        <f t="shared" si="12"/>
        <v>560.06</v>
      </c>
      <c r="AY31" s="61"/>
      <c r="AZ31" s="85">
        <f>+'[3]Fed Elig &amp; Non-Fed Calworks'!AT28</f>
        <v>216.87</v>
      </c>
      <c r="BA31" s="62">
        <f>+'[3]Fed Elig &amp; Non-Fed Calworks'!AS28</f>
        <v>8.13</v>
      </c>
      <c r="BB31" s="62">
        <f t="shared" si="13"/>
        <v>225</v>
      </c>
      <c r="BD31" s="61"/>
      <c r="BE31" s="85">
        <f>+'[3]Fed Elig &amp; Non-Fed Calworks'!AY28</f>
        <v>638.5</v>
      </c>
      <c r="BF31" s="62">
        <f>+'[3]Fed Elig &amp; Non-Fed Calworks'!AX28</f>
        <v>21.5</v>
      </c>
      <c r="BG31" s="62">
        <f t="shared" si="14"/>
        <v>660</v>
      </c>
      <c r="BI31" s="61"/>
      <c r="BJ31" s="85">
        <f>+'[3]Fed Elig &amp; Non-Fed Calworks'!BD28</f>
        <v>812.77</v>
      </c>
      <c r="BK31" s="62">
        <f>+'[3]Fed Elig &amp; Non-Fed Calworks'!BC28</f>
        <v>24.69</v>
      </c>
      <c r="BL31" s="62">
        <f t="shared" si="15"/>
        <v>837.46</v>
      </c>
      <c r="BN31" s="61"/>
      <c r="BO31" s="85">
        <f>+'[3]Fed Elig &amp; Non-Fed Calworks'!BI28</f>
        <v>193.28</v>
      </c>
      <c r="BP31" s="62">
        <f>+'[3]Fed Elig &amp; Non-Fed Calworks'!BH28</f>
        <v>7.72</v>
      </c>
      <c r="BQ31" s="62">
        <f t="shared" si="16"/>
        <v>201</v>
      </c>
    </row>
    <row r="32" spans="1:69" ht="13.5">
      <c r="A32" s="81" t="s">
        <v>32</v>
      </c>
      <c r="C32" s="61">
        <f t="shared" si="1"/>
        <v>0</v>
      </c>
      <c r="D32" s="85">
        <f t="shared" si="2"/>
        <v>0</v>
      </c>
      <c r="E32" s="62">
        <f t="shared" si="3"/>
        <v>0</v>
      </c>
      <c r="F32" s="62">
        <f t="shared" si="4"/>
        <v>0</v>
      </c>
      <c r="H32" s="86">
        <v>0</v>
      </c>
      <c r="I32" s="87">
        <f t="shared" si="0"/>
        <v>0</v>
      </c>
      <c r="K32" s="61"/>
      <c r="L32" s="85">
        <f>+'[3]Fed Elig &amp; Non-Fed Calworks'!F29</f>
        <v>0</v>
      </c>
      <c r="M32" s="62">
        <f>+'[3]Fed Elig &amp; Non-Fed Calworks'!E29</f>
        <v>0</v>
      </c>
      <c r="N32" s="62">
        <f t="shared" si="5"/>
        <v>0</v>
      </c>
      <c r="P32" s="61"/>
      <c r="Q32" s="85">
        <f>+'[3]Fed Elig &amp; Non-Fed Calworks'!K29</f>
        <v>0</v>
      </c>
      <c r="R32" s="62">
        <f>+'[3]Fed Elig &amp; Non-Fed Calworks'!J29</f>
        <v>0</v>
      </c>
      <c r="S32" s="62">
        <f t="shared" si="6"/>
        <v>0</v>
      </c>
      <c r="U32" s="61"/>
      <c r="V32" s="85">
        <f>+'[3]Fed Elig &amp; Non-Fed Calworks'!P29</f>
        <v>0</v>
      </c>
      <c r="W32" s="62">
        <f>+'[3]Fed Elig &amp; Non-Fed Calworks'!O29</f>
        <v>0</v>
      </c>
      <c r="X32" s="62">
        <f t="shared" si="7"/>
        <v>0</v>
      </c>
      <c r="Z32" s="61"/>
      <c r="AA32" s="85">
        <f>+'[3]Fed Elig &amp; Non-Fed Calworks'!U29</f>
        <v>0</v>
      </c>
      <c r="AB32" s="62">
        <f>+'[3]Fed Elig &amp; Non-Fed Calworks'!T29</f>
        <v>0</v>
      </c>
      <c r="AC32" s="62">
        <f t="shared" si="8"/>
        <v>0</v>
      </c>
      <c r="AE32" s="61"/>
      <c r="AF32" s="85">
        <f>+'[3]Fed Elig &amp; Non-Fed Calworks'!Z29</f>
        <v>0</v>
      </c>
      <c r="AG32" s="62">
        <f>+'[3]Fed Elig &amp; Non-Fed Calworks'!Y29</f>
        <v>0</v>
      </c>
      <c r="AH32" s="62">
        <f t="shared" si="9"/>
        <v>0</v>
      </c>
      <c r="AJ32" s="61"/>
      <c r="AK32" s="85">
        <f>+'[3]Fed Elig &amp; Non-Fed Calworks'!AE29</f>
        <v>0</v>
      </c>
      <c r="AL32" s="62">
        <f>+'[3]Fed Elig &amp; Non-Fed Calworks'!AD29</f>
        <v>0</v>
      </c>
      <c r="AM32" s="62">
        <f t="shared" si="10"/>
        <v>0</v>
      </c>
      <c r="AO32" s="61"/>
      <c r="AP32" s="85">
        <f>+'[3]Fed Elig &amp; Non-Fed Calworks'!AJ29</f>
        <v>0</v>
      </c>
      <c r="AQ32" s="62">
        <f>+'[3]Fed Elig &amp; Non-Fed Calworks'!AI29</f>
        <v>0</v>
      </c>
      <c r="AR32" s="62">
        <f t="shared" si="11"/>
        <v>0</v>
      </c>
      <c r="AT32" s="61"/>
      <c r="AU32" s="85">
        <f>+'[3]Fed Elig &amp; Non-Fed Calworks'!AO29</f>
        <v>0</v>
      </c>
      <c r="AV32" s="62">
        <f>+'[3]Fed Elig &amp; Non-Fed Calworks'!AN29</f>
        <v>0</v>
      </c>
      <c r="AW32" s="62">
        <f t="shared" si="12"/>
        <v>0</v>
      </c>
      <c r="AY32" s="61"/>
      <c r="AZ32" s="85">
        <f>+'[3]Fed Elig &amp; Non-Fed Calworks'!AT29</f>
        <v>0</v>
      </c>
      <c r="BA32" s="62">
        <f>+'[3]Fed Elig &amp; Non-Fed Calworks'!AS29</f>
        <v>0</v>
      </c>
      <c r="BB32" s="62">
        <f t="shared" si="13"/>
        <v>0</v>
      </c>
      <c r="BD32" s="61"/>
      <c r="BE32" s="85">
        <f>+'[3]Fed Elig &amp; Non-Fed Calworks'!AY29</f>
        <v>0</v>
      </c>
      <c r="BF32" s="62">
        <f>+'[3]Fed Elig &amp; Non-Fed Calworks'!AX29</f>
        <v>0</v>
      </c>
      <c r="BG32" s="62">
        <f t="shared" si="14"/>
        <v>0</v>
      </c>
      <c r="BI32" s="61"/>
      <c r="BJ32" s="85">
        <f>+'[3]Fed Elig &amp; Non-Fed Calworks'!BD29</f>
        <v>0</v>
      </c>
      <c r="BK32" s="62">
        <f>+'[3]Fed Elig &amp; Non-Fed Calworks'!BC29</f>
        <v>0</v>
      </c>
      <c r="BL32" s="62">
        <f t="shared" si="15"/>
        <v>0</v>
      </c>
      <c r="BN32" s="61"/>
      <c r="BO32" s="85">
        <f>+'[3]Fed Elig &amp; Non-Fed Calworks'!BI29</f>
        <v>0</v>
      </c>
      <c r="BP32" s="62">
        <f>+'[3]Fed Elig &amp; Non-Fed Calworks'!BH29</f>
        <v>0</v>
      </c>
      <c r="BQ32" s="62">
        <f t="shared" si="16"/>
        <v>0</v>
      </c>
    </row>
    <row r="33" spans="1:69" ht="13.5">
      <c r="A33" s="81" t="s">
        <v>33</v>
      </c>
      <c r="C33" s="61">
        <f t="shared" si="1"/>
        <v>0</v>
      </c>
      <c r="D33" s="85">
        <f t="shared" si="2"/>
        <v>141375</v>
      </c>
      <c r="E33" s="62">
        <f t="shared" si="3"/>
        <v>3914</v>
      </c>
      <c r="F33" s="62">
        <f t="shared" si="4"/>
        <v>145289</v>
      </c>
      <c r="H33" s="86">
        <v>153300</v>
      </c>
      <c r="I33" s="87">
        <f t="shared" si="0"/>
        <v>-11925</v>
      </c>
      <c r="K33" s="61"/>
      <c r="L33" s="85">
        <f>+'[3]Fed Elig &amp; Non-Fed Calworks'!F30</f>
        <v>13454.14</v>
      </c>
      <c r="M33" s="62">
        <f>+'[3]Fed Elig &amp; Non-Fed Calworks'!E30</f>
        <v>344.97</v>
      </c>
      <c r="N33" s="62">
        <f t="shared" si="5"/>
        <v>13799.109999999999</v>
      </c>
      <c r="P33" s="61"/>
      <c r="Q33" s="85">
        <f>+'[3]Fed Elig &amp; Non-Fed Calworks'!K30</f>
        <v>17746.64</v>
      </c>
      <c r="R33" s="62">
        <f>+'[3]Fed Elig &amp; Non-Fed Calworks'!J30</f>
        <v>455.04</v>
      </c>
      <c r="S33" s="62">
        <f t="shared" si="6"/>
        <v>18201.68</v>
      </c>
      <c r="U33" s="61"/>
      <c r="V33" s="85">
        <f>+'[3]Fed Elig &amp; Non-Fed Calworks'!P30</f>
        <v>13080.25</v>
      </c>
      <c r="W33" s="62">
        <f>+'[3]Fed Elig &amp; Non-Fed Calworks'!O30</f>
        <v>335.39</v>
      </c>
      <c r="X33" s="62">
        <f t="shared" si="7"/>
        <v>13415.64</v>
      </c>
      <c r="Z33" s="61"/>
      <c r="AA33" s="85">
        <f>+'[3]Fed Elig &amp; Non-Fed Calworks'!U30</f>
        <v>4558.46</v>
      </c>
      <c r="AB33" s="62">
        <f>+'[3]Fed Elig &amp; Non-Fed Calworks'!T30</f>
        <v>116.88</v>
      </c>
      <c r="AC33" s="62">
        <f t="shared" si="8"/>
        <v>4675.34</v>
      </c>
      <c r="AE33" s="61"/>
      <c r="AF33" s="85">
        <f>+'[3]Fed Elig &amp; Non-Fed Calworks'!Z30</f>
        <v>4934.25</v>
      </c>
      <c r="AG33" s="62">
        <f>+'[3]Fed Elig &amp; Non-Fed Calworks'!Y30</f>
        <v>156.53</v>
      </c>
      <c r="AH33" s="62">
        <f t="shared" si="9"/>
        <v>5090.78</v>
      </c>
      <c r="AJ33" s="61"/>
      <c r="AK33" s="85">
        <f>+'[3]Fed Elig &amp; Non-Fed Calworks'!AE30</f>
        <v>12720.38</v>
      </c>
      <c r="AL33" s="62">
        <f>+'[3]Fed Elig &amp; Non-Fed Calworks'!AD30</f>
        <v>353.48</v>
      </c>
      <c r="AM33" s="62">
        <f t="shared" si="10"/>
        <v>13073.859999999999</v>
      </c>
      <c r="AO33" s="61"/>
      <c r="AP33" s="85">
        <f>+'[3]Fed Elig &amp; Non-Fed Calworks'!AJ30</f>
        <v>12728.07</v>
      </c>
      <c r="AQ33" s="62">
        <f>+'[3]Fed Elig &amp; Non-Fed Calworks'!AI30</f>
        <v>355.06</v>
      </c>
      <c r="AR33" s="62">
        <f t="shared" si="11"/>
        <v>13083.13</v>
      </c>
      <c r="AT33" s="61"/>
      <c r="AU33" s="85">
        <f>+'[3]Fed Elig &amp; Non-Fed Calworks'!AO30</f>
        <v>6245.83</v>
      </c>
      <c r="AV33" s="62">
        <f>+'[3]Fed Elig &amp; Non-Fed Calworks'!AN30</f>
        <v>191.31</v>
      </c>
      <c r="AW33" s="62">
        <f t="shared" si="12"/>
        <v>6437.14</v>
      </c>
      <c r="AY33" s="61"/>
      <c r="AZ33" s="85">
        <f>+'[3]Fed Elig &amp; Non-Fed Calworks'!AT30</f>
        <v>6892.44</v>
      </c>
      <c r="BA33" s="62">
        <f>+'[3]Fed Elig &amp; Non-Fed Calworks'!AS30</f>
        <v>217.75</v>
      </c>
      <c r="BB33" s="62">
        <f t="shared" si="13"/>
        <v>7110.19</v>
      </c>
      <c r="BD33" s="61"/>
      <c r="BE33" s="85">
        <f>+'[3]Fed Elig &amp; Non-Fed Calworks'!AY30</f>
        <v>16675.82</v>
      </c>
      <c r="BF33" s="62">
        <f>+'[3]Fed Elig &amp; Non-Fed Calworks'!AX30</f>
        <v>465.95</v>
      </c>
      <c r="BG33" s="62">
        <f t="shared" si="14"/>
        <v>17141.77</v>
      </c>
      <c r="BI33" s="61"/>
      <c r="BJ33" s="85">
        <f>+'[3]Fed Elig &amp; Non-Fed Calworks'!BD30</f>
        <v>14091.79</v>
      </c>
      <c r="BK33" s="62">
        <f>+'[3]Fed Elig &amp; Non-Fed Calworks'!BC30</f>
        <v>412.19</v>
      </c>
      <c r="BL33" s="62">
        <f t="shared" si="15"/>
        <v>14503.980000000001</v>
      </c>
      <c r="BN33" s="61"/>
      <c r="BO33" s="85">
        <f>+'[3]Fed Elig &amp; Non-Fed Calworks'!BI30</f>
        <v>18246.77</v>
      </c>
      <c r="BP33" s="62">
        <f>+'[3]Fed Elig &amp; Non-Fed Calworks'!BH30</f>
        <v>508.98</v>
      </c>
      <c r="BQ33" s="62">
        <f t="shared" si="16"/>
        <v>18755.75</v>
      </c>
    </row>
    <row r="34" spans="1:69" ht="13.5">
      <c r="A34" s="81" t="s">
        <v>34</v>
      </c>
      <c r="C34" s="61">
        <f t="shared" si="1"/>
        <v>0</v>
      </c>
      <c r="D34" s="85">
        <f t="shared" si="2"/>
        <v>13770</v>
      </c>
      <c r="E34" s="62">
        <f t="shared" si="3"/>
        <v>464</v>
      </c>
      <c r="F34" s="62">
        <f t="shared" si="4"/>
        <v>14234</v>
      </c>
      <c r="H34" s="86">
        <v>16439</v>
      </c>
      <c r="I34" s="87">
        <f t="shared" si="0"/>
        <v>-2669</v>
      </c>
      <c r="K34" s="61"/>
      <c r="L34" s="85">
        <f>+'[3]Fed Elig &amp; Non-Fed Calworks'!F31</f>
        <v>2990.04</v>
      </c>
      <c r="M34" s="62">
        <f>+'[3]Fed Elig &amp; Non-Fed Calworks'!E31</f>
        <v>84.77</v>
      </c>
      <c r="N34" s="62">
        <f t="shared" si="5"/>
        <v>3074.81</v>
      </c>
      <c r="P34" s="61"/>
      <c r="Q34" s="85">
        <f>+'[3]Fed Elig &amp; Non-Fed Calworks'!K31</f>
        <v>2716.82</v>
      </c>
      <c r="R34" s="62">
        <f>+'[3]Fed Elig &amp; Non-Fed Calworks'!J31</f>
        <v>77.48</v>
      </c>
      <c r="S34" s="62">
        <f t="shared" si="6"/>
        <v>2794.3</v>
      </c>
      <c r="U34" s="61"/>
      <c r="V34" s="85">
        <f>+'[3]Fed Elig &amp; Non-Fed Calworks'!P31</f>
        <v>1101.1</v>
      </c>
      <c r="W34" s="62">
        <f>+'[3]Fed Elig &amp; Non-Fed Calworks'!O31</f>
        <v>28.24</v>
      </c>
      <c r="X34" s="62">
        <f t="shared" si="7"/>
        <v>1129.34</v>
      </c>
      <c r="Z34" s="61"/>
      <c r="AA34" s="85">
        <f>+'[3]Fed Elig &amp; Non-Fed Calworks'!U31</f>
        <v>1491.44</v>
      </c>
      <c r="AB34" s="62">
        <f>+'[3]Fed Elig &amp; Non-Fed Calworks'!T31</f>
        <v>60.62</v>
      </c>
      <c r="AC34" s="62">
        <f t="shared" si="8"/>
        <v>1552.06</v>
      </c>
      <c r="AE34" s="61"/>
      <c r="AF34" s="85">
        <f>+'[3]Fed Elig &amp; Non-Fed Calworks'!Z31</f>
        <v>518.44</v>
      </c>
      <c r="AG34" s="62">
        <f>+'[3]Fed Elig &amp; Non-Fed Calworks'!Y31</f>
        <v>26.45</v>
      </c>
      <c r="AH34" s="62">
        <f t="shared" si="9"/>
        <v>544.8900000000001</v>
      </c>
      <c r="AJ34" s="61"/>
      <c r="AK34" s="85">
        <f>+'[3]Fed Elig &amp; Non-Fed Calworks'!AE31</f>
        <v>1298.87</v>
      </c>
      <c r="AL34" s="62">
        <f>+'[3]Fed Elig &amp; Non-Fed Calworks'!AD31</f>
        <v>41.64</v>
      </c>
      <c r="AM34" s="62">
        <f t="shared" si="10"/>
        <v>1340.51</v>
      </c>
      <c r="AO34" s="61"/>
      <c r="AP34" s="85">
        <f>+'[3]Fed Elig &amp; Non-Fed Calworks'!AJ31</f>
        <v>585.05</v>
      </c>
      <c r="AQ34" s="62">
        <f>+'[3]Fed Elig &amp; Non-Fed Calworks'!AI31</f>
        <v>18.4</v>
      </c>
      <c r="AR34" s="62">
        <f t="shared" si="11"/>
        <v>603.4499999999999</v>
      </c>
      <c r="AT34" s="61"/>
      <c r="AU34" s="85">
        <f>+'[3]Fed Elig &amp; Non-Fed Calworks'!AO31</f>
        <v>654.98</v>
      </c>
      <c r="AV34" s="62">
        <f>+'[3]Fed Elig &amp; Non-Fed Calworks'!AN31</f>
        <v>22.32</v>
      </c>
      <c r="AW34" s="62">
        <f t="shared" si="12"/>
        <v>677.3000000000001</v>
      </c>
      <c r="AY34" s="61"/>
      <c r="AZ34" s="85">
        <f>+'[3]Fed Elig &amp; Non-Fed Calworks'!AT31</f>
        <v>925.87</v>
      </c>
      <c r="BA34" s="62">
        <f>+'[3]Fed Elig &amp; Non-Fed Calworks'!AS31</f>
        <v>32.23</v>
      </c>
      <c r="BB34" s="62">
        <f t="shared" si="13"/>
        <v>958.1</v>
      </c>
      <c r="BD34" s="61"/>
      <c r="BE34" s="85">
        <f>+'[3]Fed Elig &amp; Non-Fed Calworks'!AY31</f>
        <v>1542.53</v>
      </c>
      <c r="BF34" s="62">
        <f>+'[3]Fed Elig &amp; Non-Fed Calworks'!AX31</f>
        <v>56.01</v>
      </c>
      <c r="BG34" s="62">
        <f t="shared" si="14"/>
        <v>1598.54</v>
      </c>
      <c r="BI34" s="61"/>
      <c r="BJ34" s="85">
        <f>+'[3]Fed Elig &amp; Non-Fed Calworks'!BD31</f>
        <v>2322.05</v>
      </c>
      <c r="BK34" s="62">
        <f>+'[3]Fed Elig &amp; Non-Fed Calworks'!BC31</f>
        <v>69.35</v>
      </c>
      <c r="BL34" s="62">
        <f t="shared" si="15"/>
        <v>2391.4</v>
      </c>
      <c r="BN34" s="61"/>
      <c r="BO34" s="85">
        <f>+'[3]Fed Elig &amp; Non-Fed Calworks'!BI31</f>
        <v>-2377.32</v>
      </c>
      <c r="BP34" s="62">
        <f>+'[3]Fed Elig &amp; Non-Fed Calworks'!BH31</f>
        <v>-53.94</v>
      </c>
      <c r="BQ34" s="62">
        <f t="shared" si="16"/>
        <v>-2431.26</v>
      </c>
    </row>
    <row r="35" spans="1:69" ht="13.5">
      <c r="A35" s="81" t="s">
        <v>35</v>
      </c>
      <c r="C35" s="61">
        <f t="shared" si="1"/>
        <v>0</v>
      </c>
      <c r="D35" s="85">
        <f t="shared" si="2"/>
        <v>21302</v>
      </c>
      <c r="E35" s="62">
        <f t="shared" si="3"/>
        <v>576</v>
      </c>
      <c r="F35" s="62">
        <f t="shared" si="4"/>
        <v>21878</v>
      </c>
      <c r="H35" s="86">
        <v>13150</v>
      </c>
      <c r="I35" s="87">
        <f t="shared" si="0"/>
        <v>8152</v>
      </c>
      <c r="K35" s="61"/>
      <c r="L35" s="85">
        <f>+'[3]Fed Elig &amp; Non-Fed Calworks'!F32</f>
        <v>4247.4</v>
      </c>
      <c r="M35" s="62">
        <f>+'[3]Fed Elig &amp; Non-Fed Calworks'!E32</f>
        <v>108.91</v>
      </c>
      <c r="N35" s="62">
        <f t="shared" si="5"/>
        <v>4356.3099999999995</v>
      </c>
      <c r="P35" s="61"/>
      <c r="Q35" s="85">
        <f>+'[3]Fed Elig &amp; Non-Fed Calworks'!K32</f>
        <v>956.49</v>
      </c>
      <c r="R35" s="62">
        <f>+'[3]Fed Elig &amp; Non-Fed Calworks'!J32</f>
        <v>24.53</v>
      </c>
      <c r="S35" s="62">
        <f t="shared" si="6"/>
        <v>981.02</v>
      </c>
      <c r="U35" s="61"/>
      <c r="V35" s="85">
        <f>+'[3]Fed Elig &amp; Non-Fed Calworks'!P32</f>
        <v>1046.45</v>
      </c>
      <c r="W35" s="62">
        <f>+'[3]Fed Elig &amp; Non-Fed Calworks'!O32</f>
        <v>26.83</v>
      </c>
      <c r="X35" s="62">
        <f t="shared" si="7"/>
        <v>1073.28</v>
      </c>
      <c r="Z35" s="61"/>
      <c r="AA35" s="85">
        <f>+'[3]Fed Elig &amp; Non-Fed Calworks'!U32</f>
        <v>453.61</v>
      </c>
      <c r="AB35" s="62">
        <f>+'[3]Fed Elig &amp; Non-Fed Calworks'!T32</f>
        <v>11.63</v>
      </c>
      <c r="AC35" s="62">
        <f t="shared" si="8"/>
        <v>465.24</v>
      </c>
      <c r="AE35" s="61"/>
      <c r="AF35" s="85">
        <f>+'[3]Fed Elig &amp; Non-Fed Calworks'!Z32</f>
        <v>432.86</v>
      </c>
      <c r="AG35" s="62">
        <f>+'[3]Fed Elig &amp; Non-Fed Calworks'!Y32</f>
        <v>16.39</v>
      </c>
      <c r="AH35" s="62">
        <f t="shared" si="9"/>
        <v>449.25</v>
      </c>
      <c r="AJ35" s="61"/>
      <c r="AK35" s="85">
        <f>+'[3]Fed Elig &amp; Non-Fed Calworks'!AE32</f>
        <v>5794.35</v>
      </c>
      <c r="AL35" s="62">
        <f>+'[3]Fed Elig &amp; Non-Fed Calworks'!AD32</f>
        <v>150.93</v>
      </c>
      <c r="AM35" s="62">
        <f t="shared" si="10"/>
        <v>5945.280000000001</v>
      </c>
      <c r="AO35" s="61"/>
      <c r="AP35" s="85">
        <f>+'[3]Fed Elig &amp; Non-Fed Calworks'!AJ32</f>
        <v>702.05</v>
      </c>
      <c r="AQ35" s="62">
        <f>+'[3]Fed Elig &amp; Non-Fed Calworks'!AI32</f>
        <v>20.09</v>
      </c>
      <c r="AR35" s="62">
        <f t="shared" si="11"/>
        <v>722.14</v>
      </c>
      <c r="AT35" s="61"/>
      <c r="AU35" s="85">
        <f>+'[3]Fed Elig &amp; Non-Fed Calworks'!AO32</f>
        <v>157.44</v>
      </c>
      <c r="AV35" s="62">
        <f>+'[3]Fed Elig &amp; Non-Fed Calworks'!AN32</f>
        <v>6.77</v>
      </c>
      <c r="AW35" s="62">
        <f t="shared" si="12"/>
        <v>164.21</v>
      </c>
      <c r="AY35" s="61"/>
      <c r="AZ35" s="85">
        <f>+'[3]Fed Elig &amp; Non-Fed Calworks'!AT32</f>
        <v>678.2</v>
      </c>
      <c r="BA35" s="62">
        <f>+'[3]Fed Elig &amp; Non-Fed Calworks'!AS32</f>
        <v>20.03</v>
      </c>
      <c r="BB35" s="62">
        <f t="shared" si="13"/>
        <v>698.23</v>
      </c>
      <c r="BD35" s="61"/>
      <c r="BE35" s="85">
        <f>+'[3]Fed Elig &amp; Non-Fed Calworks'!AY32</f>
        <v>1175.07</v>
      </c>
      <c r="BF35" s="62">
        <f>+'[3]Fed Elig &amp; Non-Fed Calworks'!AX32</f>
        <v>35.47</v>
      </c>
      <c r="BG35" s="62">
        <f t="shared" si="14"/>
        <v>1210.54</v>
      </c>
      <c r="BI35" s="61"/>
      <c r="BJ35" s="85">
        <f>+'[3]Fed Elig &amp; Non-Fed Calworks'!BD32</f>
        <v>1536.25</v>
      </c>
      <c r="BK35" s="62">
        <f>+'[3]Fed Elig &amp; Non-Fed Calworks'!BC32</f>
        <v>44.52</v>
      </c>
      <c r="BL35" s="62">
        <f t="shared" si="15"/>
        <v>1580.77</v>
      </c>
      <c r="BN35" s="61"/>
      <c r="BO35" s="85">
        <f>+'[3]Fed Elig &amp; Non-Fed Calworks'!BI32</f>
        <v>4121.68</v>
      </c>
      <c r="BP35" s="62">
        <f>+'[3]Fed Elig &amp; Non-Fed Calworks'!BH32</f>
        <v>109.83</v>
      </c>
      <c r="BQ35" s="62">
        <f t="shared" si="16"/>
        <v>4231.51</v>
      </c>
    </row>
    <row r="36" spans="1:69" ht="13.5">
      <c r="A36" s="81" t="s">
        <v>36</v>
      </c>
      <c r="C36" s="61">
        <f t="shared" si="1"/>
        <v>0</v>
      </c>
      <c r="D36" s="85">
        <f t="shared" si="2"/>
        <v>553913</v>
      </c>
      <c r="E36" s="62">
        <f t="shared" si="3"/>
        <v>15234</v>
      </c>
      <c r="F36" s="62">
        <f t="shared" si="4"/>
        <v>569147</v>
      </c>
      <c r="H36" s="86">
        <v>611746</v>
      </c>
      <c r="I36" s="87">
        <f t="shared" si="0"/>
        <v>-57833</v>
      </c>
      <c r="K36" s="61"/>
      <c r="L36" s="85">
        <f>+'[3]Fed Elig &amp; Non-Fed Calworks'!F33</f>
        <v>68523.64</v>
      </c>
      <c r="M36" s="62">
        <f>+'[3]Fed Elig &amp; Non-Fed Calworks'!E33</f>
        <v>1789.37</v>
      </c>
      <c r="N36" s="62">
        <f t="shared" si="5"/>
        <v>70313.01</v>
      </c>
      <c r="P36" s="61"/>
      <c r="Q36" s="85">
        <f>+'[3]Fed Elig &amp; Non-Fed Calworks'!K33</f>
        <v>64482.7</v>
      </c>
      <c r="R36" s="62">
        <f>+'[3]Fed Elig &amp; Non-Fed Calworks'!J33</f>
        <v>1660.18</v>
      </c>
      <c r="S36" s="62">
        <f t="shared" si="6"/>
        <v>66142.87999999999</v>
      </c>
      <c r="U36" s="61"/>
      <c r="V36" s="85">
        <f>+'[3]Fed Elig &amp; Non-Fed Calworks'!P33</f>
        <v>41407.72</v>
      </c>
      <c r="W36" s="62">
        <f>+'[3]Fed Elig &amp; Non-Fed Calworks'!O33</f>
        <v>1035.18</v>
      </c>
      <c r="X36" s="62">
        <f t="shared" si="7"/>
        <v>42442.9</v>
      </c>
      <c r="Z36" s="61"/>
      <c r="AA36" s="85">
        <f>+'[3]Fed Elig &amp; Non-Fed Calworks'!U33</f>
        <v>37737.52</v>
      </c>
      <c r="AB36" s="62">
        <f>+'[3]Fed Elig &amp; Non-Fed Calworks'!T33</f>
        <v>985.14</v>
      </c>
      <c r="AC36" s="62">
        <f t="shared" si="8"/>
        <v>38722.659999999996</v>
      </c>
      <c r="AE36" s="61"/>
      <c r="AF36" s="85">
        <f>+'[3]Fed Elig &amp; Non-Fed Calworks'!Z33</f>
        <v>26019.73</v>
      </c>
      <c r="AG36" s="62">
        <f>+'[3]Fed Elig &amp; Non-Fed Calworks'!Y33</f>
        <v>777.1</v>
      </c>
      <c r="AH36" s="62">
        <f t="shared" si="9"/>
        <v>26796.829999999998</v>
      </c>
      <c r="AJ36" s="61"/>
      <c r="AK36" s="85">
        <f>+'[3]Fed Elig &amp; Non-Fed Calworks'!AE33</f>
        <v>48689.14</v>
      </c>
      <c r="AL36" s="62">
        <f>+'[3]Fed Elig &amp; Non-Fed Calworks'!AD33</f>
        <v>1346.38</v>
      </c>
      <c r="AM36" s="62">
        <f t="shared" si="10"/>
        <v>50035.52</v>
      </c>
      <c r="AO36" s="61"/>
      <c r="AP36" s="85">
        <f>+'[3]Fed Elig &amp; Non-Fed Calworks'!AJ33</f>
        <v>31646.05</v>
      </c>
      <c r="AQ36" s="62">
        <f>+'[3]Fed Elig &amp; Non-Fed Calworks'!AI33</f>
        <v>922.67</v>
      </c>
      <c r="AR36" s="62">
        <f t="shared" si="11"/>
        <v>32568.719999999998</v>
      </c>
      <c r="AT36" s="61"/>
      <c r="AU36" s="85">
        <f>+'[3]Fed Elig &amp; Non-Fed Calworks'!AO33</f>
        <v>26610.15</v>
      </c>
      <c r="AV36" s="62">
        <f>+'[3]Fed Elig &amp; Non-Fed Calworks'!AN33</f>
        <v>802.23</v>
      </c>
      <c r="AW36" s="62">
        <f t="shared" si="12"/>
        <v>27412.38</v>
      </c>
      <c r="AY36" s="61"/>
      <c r="AZ36" s="85">
        <f>+'[3]Fed Elig &amp; Non-Fed Calworks'!AT33</f>
        <v>28432.24</v>
      </c>
      <c r="BA36" s="62">
        <f>+'[3]Fed Elig &amp; Non-Fed Calworks'!AS33</f>
        <v>860</v>
      </c>
      <c r="BB36" s="62">
        <f t="shared" si="13"/>
        <v>29292.24</v>
      </c>
      <c r="BD36" s="61"/>
      <c r="BE36" s="85">
        <f>+'[3]Fed Elig &amp; Non-Fed Calworks'!AY33</f>
        <v>70382.53</v>
      </c>
      <c r="BF36" s="62">
        <f>+'[3]Fed Elig &amp; Non-Fed Calworks'!AX33</f>
        <v>1948.2</v>
      </c>
      <c r="BG36" s="62">
        <f t="shared" si="14"/>
        <v>72330.73</v>
      </c>
      <c r="BI36" s="61"/>
      <c r="BJ36" s="85">
        <f>+'[3]Fed Elig &amp; Non-Fed Calworks'!BD33</f>
        <v>59276.5</v>
      </c>
      <c r="BK36" s="62">
        <f>+'[3]Fed Elig &amp; Non-Fed Calworks'!BC33</f>
        <v>1666.5</v>
      </c>
      <c r="BL36" s="62">
        <f t="shared" si="15"/>
        <v>60943</v>
      </c>
      <c r="BN36" s="61"/>
      <c r="BO36" s="85">
        <f>+'[3]Fed Elig &amp; Non-Fed Calworks'!BI33</f>
        <v>50705.05</v>
      </c>
      <c r="BP36" s="62">
        <f>+'[3]Fed Elig &amp; Non-Fed Calworks'!BH33</f>
        <v>1441.26</v>
      </c>
      <c r="BQ36" s="62">
        <f t="shared" si="16"/>
        <v>52146.310000000005</v>
      </c>
    </row>
    <row r="37" spans="1:69" ht="13.5">
      <c r="A37" s="81" t="s">
        <v>37</v>
      </c>
      <c r="C37" s="61">
        <f t="shared" si="1"/>
        <v>0</v>
      </c>
      <c r="D37" s="85">
        <f t="shared" si="2"/>
        <v>64575</v>
      </c>
      <c r="E37" s="62">
        <f t="shared" si="3"/>
        <v>1802</v>
      </c>
      <c r="F37" s="62">
        <f t="shared" si="4"/>
        <v>66377</v>
      </c>
      <c r="H37" s="86">
        <v>77875</v>
      </c>
      <c r="I37" s="87">
        <f t="shared" si="0"/>
        <v>-13300</v>
      </c>
      <c r="K37" s="61"/>
      <c r="L37" s="85">
        <f>+'[3]Fed Elig &amp; Non-Fed Calworks'!F34</f>
        <v>4369.51</v>
      </c>
      <c r="M37" s="62">
        <f>+'[3]Fed Elig &amp; Non-Fed Calworks'!E34</f>
        <v>112.04</v>
      </c>
      <c r="N37" s="62">
        <f t="shared" si="5"/>
        <v>4481.55</v>
      </c>
      <c r="P37" s="61"/>
      <c r="Q37" s="85">
        <f>+'[3]Fed Elig &amp; Non-Fed Calworks'!K34</f>
        <v>5746.81</v>
      </c>
      <c r="R37" s="62">
        <f>+'[3]Fed Elig &amp; Non-Fed Calworks'!J34</f>
        <v>147.36</v>
      </c>
      <c r="S37" s="62">
        <f t="shared" si="6"/>
        <v>5894.17</v>
      </c>
      <c r="U37" s="61"/>
      <c r="V37" s="85">
        <f>+'[3]Fed Elig &amp; Non-Fed Calworks'!P34</f>
        <v>4847.07</v>
      </c>
      <c r="W37" s="62">
        <f>+'[3]Fed Elig &amp; Non-Fed Calworks'!O34</f>
        <v>124.28</v>
      </c>
      <c r="X37" s="62">
        <f t="shared" si="7"/>
        <v>4971.349999999999</v>
      </c>
      <c r="Z37" s="61"/>
      <c r="AA37" s="85">
        <f>+'[3]Fed Elig &amp; Non-Fed Calworks'!U34</f>
        <v>6467.49</v>
      </c>
      <c r="AB37" s="62">
        <f>+'[3]Fed Elig &amp; Non-Fed Calworks'!T34</f>
        <v>165.84</v>
      </c>
      <c r="AC37" s="62">
        <f t="shared" si="8"/>
        <v>6633.33</v>
      </c>
      <c r="AE37" s="61"/>
      <c r="AF37" s="85">
        <f>+'[3]Fed Elig &amp; Non-Fed Calworks'!Z34</f>
        <v>3690.18</v>
      </c>
      <c r="AG37" s="62">
        <f>+'[3]Fed Elig &amp; Non-Fed Calworks'!Y34</f>
        <v>107.74</v>
      </c>
      <c r="AH37" s="62">
        <f t="shared" si="9"/>
        <v>3797.9199999999996</v>
      </c>
      <c r="AJ37" s="61"/>
      <c r="AK37" s="85">
        <f>+'[3]Fed Elig &amp; Non-Fed Calworks'!AE34</f>
        <v>4322.82</v>
      </c>
      <c r="AL37" s="62">
        <f>+'[3]Fed Elig &amp; Non-Fed Calworks'!AD34</f>
        <v>120.42</v>
      </c>
      <c r="AM37" s="62">
        <f t="shared" si="10"/>
        <v>4443.24</v>
      </c>
      <c r="AO37" s="61"/>
      <c r="AP37" s="85">
        <f>+'[3]Fed Elig &amp; Non-Fed Calworks'!AJ34</f>
        <v>2837.04</v>
      </c>
      <c r="AQ37" s="62">
        <f>+'[3]Fed Elig &amp; Non-Fed Calworks'!AI34</f>
        <v>87.39</v>
      </c>
      <c r="AR37" s="62">
        <f t="shared" si="11"/>
        <v>2924.43</v>
      </c>
      <c r="AT37" s="61"/>
      <c r="AU37" s="85">
        <f>+'[3]Fed Elig &amp; Non-Fed Calworks'!AO34</f>
        <v>3358.84</v>
      </c>
      <c r="AV37" s="62">
        <f>+'[3]Fed Elig &amp; Non-Fed Calworks'!AN34</f>
        <v>100.8</v>
      </c>
      <c r="AW37" s="62">
        <f t="shared" si="12"/>
        <v>3459.6400000000003</v>
      </c>
      <c r="AY37" s="61"/>
      <c r="AZ37" s="85">
        <f>+'[3]Fed Elig &amp; Non-Fed Calworks'!AT34</f>
        <v>8715.96</v>
      </c>
      <c r="BA37" s="62">
        <f>+'[3]Fed Elig &amp; Non-Fed Calworks'!AS34</f>
        <v>243.59</v>
      </c>
      <c r="BB37" s="62">
        <f t="shared" si="13"/>
        <v>8959.55</v>
      </c>
      <c r="BD37" s="61"/>
      <c r="BE37" s="85">
        <f>+'[3]Fed Elig &amp; Non-Fed Calworks'!AY34</f>
        <v>4945.95</v>
      </c>
      <c r="BF37" s="62">
        <f>+'[3]Fed Elig &amp; Non-Fed Calworks'!AX34</f>
        <v>149.44</v>
      </c>
      <c r="BG37" s="62">
        <f t="shared" si="14"/>
        <v>5095.389999999999</v>
      </c>
      <c r="BI37" s="61"/>
      <c r="BJ37" s="85">
        <f>+'[3]Fed Elig &amp; Non-Fed Calworks'!BD34</f>
        <v>5487.73</v>
      </c>
      <c r="BK37" s="62">
        <f>+'[3]Fed Elig &amp; Non-Fed Calworks'!BC34</f>
        <v>169.2</v>
      </c>
      <c r="BL37" s="62">
        <f t="shared" si="15"/>
        <v>5656.929999999999</v>
      </c>
      <c r="BN37" s="61"/>
      <c r="BO37" s="85">
        <f>+'[3]Fed Elig &amp; Non-Fed Calworks'!BI34</f>
        <v>9785.72</v>
      </c>
      <c r="BP37" s="62">
        <f>+'[3]Fed Elig &amp; Non-Fed Calworks'!BH34</f>
        <v>273.81</v>
      </c>
      <c r="BQ37" s="62">
        <f t="shared" si="16"/>
        <v>10059.529999999999</v>
      </c>
    </row>
    <row r="38" spans="1:69" ht="13.5">
      <c r="A38" s="81" t="s">
        <v>38</v>
      </c>
      <c r="C38" s="61">
        <f t="shared" si="1"/>
        <v>0</v>
      </c>
      <c r="D38" s="85">
        <f t="shared" si="2"/>
        <v>5279</v>
      </c>
      <c r="E38" s="62">
        <f t="shared" si="3"/>
        <v>137</v>
      </c>
      <c r="F38" s="62">
        <f t="shared" si="4"/>
        <v>5416</v>
      </c>
      <c r="H38" s="86">
        <v>677</v>
      </c>
      <c r="I38" s="87">
        <f t="shared" si="0"/>
        <v>4602</v>
      </c>
      <c r="K38" s="61"/>
      <c r="L38" s="85">
        <f>+'[3]Fed Elig &amp; Non-Fed Calworks'!F35</f>
        <v>1192.42</v>
      </c>
      <c r="M38" s="62">
        <f>+'[3]Fed Elig &amp; Non-Fed Calworks'!E35</f>
        <v>30.58</v>
      </c>
      <c r="N38" s="62">
        <f t="shared" si="5"/>
        <v>1223</v>
      </c>
      <c r="P38" s="61"/>
      <c r="Q38" s="85">
        <f>+'[3]Fed Elig &amp; Non-Fed Calworks'!K35</f>
        <v>22.42</v>
      </c>
      <c r="R38" s="62">
        <f>+'[3]Fed Elig &amp; Non-Fed Calworks'!J35</f>
        <v>0.58</v>
      </c>
      <c r="S38" s="62">
        <f t="shared" si="6"/>
        <v>23</v>
      </c>
      <c r="U38" s="61"/>
      <c r="V38" s="85">
        <f>+'[3]Fed Elig &amp; Non-Fed Calworks'!P35</f>
        <v>22.42</v>
      </c>
      <c r="W38" s="62">
        <f>+'[3]Fed Elig &amp; Non-Fed Calworks'!O35</f>
        <v>0.58</v>
      </c>
      <c r="X38" s="62">
        <f t="shared" si="7"/>
        <v>23</v>
      </c>
      <c r="Z38" s="61"/>
      <c r="AA38" s="85">
        <f>+'[3]Fed Elig &amp; Non-Fed Calworks'!U35</f>
        <v>22.42</v>
      </c>
      <c r="AB38" s="62">
        <f>+'[3]Fed Elig &amp; Non-Fed Calworks'!T35</f>
        <v>0.58</v>
      </c>
      <c r="AC38" s="62">
        <f t="shared" si="8"/>
        <v>23</v>
      </c>
      <c r="AE38" s="61"/>
      <c r="AF38" s="85">
        <f>+'[3]Fed Elig &amp; Non-Fed Calworks'!Z35</f>
        <v>33.36</v>
      </c>
      <c r="AG38" s="62">
        <f>+'[3]Fed Elig &amp; Non-Fed Calworks'!Y35</f>
        <v>2.14</v>
      </c>
      <c r="AH38" s="62">
        <f t="shared" si="9"/>
        <v>35.5</v>
      </c>
      <c r="AJ38" s="61"/>
      <c r="AK38" s="85">
        <f>+'[3]Fed Elig &amp; Non-Fed Calworks'!AE35</f>
        <v>21.73</v>
      </c>
      <c r="AL38" s="62">
        <f>+'[3]Fed Elig &amp; Non-Fed Calworks'!AD35</f>
        <v>-0.73</v>
      </c>
      <c r="AM38" s="62">
        <f t="shared" si="10"/>
        <v>21</v>
      </c>
      <c r="AO38" s="61"/>
      <c r="AP38" s="85">
        <f>+'[3]Fed Elig &amp; Non-Fed Calworks'!AJ35</f>
        <v>22.42</v>
      </c>
      <c r="AQ38" s="62">
        <f>+'[3]Fed Elig &amp; Non-Fed Calworks'!AI35</f>
        <v>0.58</v>
      </c>
      <c r="AR38" s="62">
        <f t="shared" si="11"/>
        <v>23</v>
      </c>
      <c r="AT38" s="61"/>
      <c r="AU38" s="85">
        <f>+'[3]Fed Elig &amp; Non-Fed Calworks'!AO35</f>
        <v>22.42</v>
      </c>
      <c r="AV38" s="62">
        <f>+'[3]Fed Elig &amp; Non-Fed Calworks'!AN35</f>
        <v>0.58</v>
      </c>
      <c r="AW38" s="62">
        <f t="shared" si="12"/>
        <v>23</v>
      </c>
      <c r="AY38" s="61"/>
      <c r="AZ38" s="85">
        <f>+'[3]Fed Elig &amp; Non-Fed Calworks'!AT35</f>
        <v>22.42</v>
      </c>
      <c r="BA38" s="62">
        <f>+'[3]Fed Elig &amp; Non-Fed Calworks'!AS35</f>
        <v>0.58</v>
      </c>
      <c r="BB38" s="62">
        <f t="shared" si="13"/>
        <v>23</v>
      </c>
      <c r="BD38" s="61"/>
      <c r="BE38" s="85">
        <f>+'[3]Fed Elig &amp; Non-Fed Calworks'!AY35</f>
        <v>2524.43</v>
      </c>
      <c r="BF38" s="62">
        <f>+'[3]Fed Elig &amp; Non-Fed Calworks'!AX35</f>
        <v>64.96</v>
      </c>
      <c r="BG38" s="62">
        <f t="shared" si="14"/>
        <v>2589.39</v>
      </c>
      <c r="BI38" s="61"/>
      <c r="BJ38" s="85">
        <f>+'[3]Fed Elig &amp; Non-Fed Calworks'!BD35</f>
        <v>888.54</v>
      </c>
      <c r="BK38" s="62">
        <f>+'[3]Fed Elig &amp; Non-Fed Calworks'!BC35</f>
        <v>23.27</v>
      </c>
      <c r="BL38" s="62">
        <f t="shared" si="15"/>
        <v>911.81</v>
      </c>
      <c r="BN38" s="61"/>
      <c r="BO38" s="85">
        <f>+'[3]Fed Elig &amp; Non-Fed Calworks'!BI35</f>
        <v>484.47</v>
      </c>
      <c r="BP38" s="62">
        <f>+'[3]Fed Elig &amp; Non-Fed Calworks'!BH35</f>
        <v>13.17</v>
      </c>
      <c r="BQ38" s="62">
        <f t="shared" si="16"/>
        <v>497.64000000000004</v>
      </c>
    </row>
    <row r="39" spans="1:69" ht="13.5">
      <c r="A39" s="81" t="s">
        <v>39</v>
      </c>
      <c r="C39" s="61">
        <f t="shared" si="1"/>
        <v>0</v>
      </c>
      <c r="D39" s="85">
        <f t="shared" si="2"/>
        <v>809192</v>
      </c>
      <c r="E39" s="62">
        <f t="shared" si="3"/>
        <v>22292</v>
      </c>
      <c r="F39" s="62">
        <f t="shared" si="4"/>
        <v>831484</v>
      </c>
      <c r="H39" s="86">
        <v>753897</v>
      </c>
      <c r="I39" s="87">
        <f aca="true" t="shared" si="17" ref="I39:I64">D39-H39</f>
        <v>55295</v>
      </c>
      <c r="K39" s="61"/>
      <c r="L39" s="85">
        <f>+'[3]Fed Elig &amp; Non-Fed Calworks'!F36</f>
        <v>82530.18</v>
      </c>
      <c r="M39" s="62">
        <f>+'[3]Fed Elig &amp; Non-Fed Calworks'!E36</f>
        <v>2116.16</v>
      </c>
      <c r="N39" s="62">
        <f t="shared" si="5"/>
        <v>84646.34</v>
      </c>
      <c r="P39" s="61"/>
      <c r="Q39" s="85">
        <f>+'[3]Fed Elig &amp; Non-Fed Calworks'!K36</f>
        <v>82790.13</v>
      </c>
      <c r="R39" s="62">
        <f>+'[3]Fed Elig &amp; Non-Fed Calworks'!J36</f>
        <v>2122.83</v>
      </c>
      <c r="S39" s="62">
        <f t="shared" si="6"/>
        <v>84912.96</v>
      </c>
      <c r="U39" s="61"/>
      <c r="V39" s="85">
        <f>+'[3]Fed Elig &amp; Non-Fed Calworks'!P36</f>
        <v>87557.74</v>
      </c>
      <c r="W39" s="62">
        <f>+'[3]Fed Elig &amp; Non-Fed Calworks'!O36</f>
        <v>2245.07</v>
      </c>
      <c r="X39" s="62">
        <f t="shared" si="7"/>
        <v>89802.81000000001</v>
      </c>
      <c r="Z39" s="61"/>
      <c r="AA39" s="85">
        <f>+'[3]Fed Elig &amp; Non-Fed Calworks'!U36</f>
        <v>57632.19</v>
      </c>
      <c r="AB39" s="62">
        <f>+'[3]Fed Elig &amp; Non-Fed Calworks'!T36</f>
        <v>1477.74</v>
      </c>
      <c r="AC39" s="62">
        <f t="shared" si="8"/>
        <v>59109.93</v>
      </c>
      <c r="AE39" s="61"/>
      <c r="AF39" s="85">
        <f>+'[3]Fed Elig &amp; Non-Fed Calworks'!Z36</f>
        <v>42949.09</v>
      </c>
      <c r="AG39" s="62">
        <f>+'[3]Fed Elig &amp; Non-Fed Calworks'!Y36</f>
        <v>1261.57</v>
      </c>
      <c r="AH39" s="62">
        <f t="shared" si="9"/>
        <v>44210.659999999996</v>
      </c>
      <c r="AJ39" s="61"/>
      <c r="AK39" s="85">
        <f>+'[3]Fed Elig &amp; Non-Fed Calworks'!AE36</f>
        <v>28664.98</v>
      </c>
      <c r="AL39" s="62">
        <f>+'[3]Fed Elig &amp; Non-Fed Calworks'!AD36</f>
        <v>869.43</v>
      </c>
      <c r="AM39" s="62">
        <f t="shared" si="10"/>
        <v>29534.41</v>
      </c>
      <c r="AO39" s="61"/>
      <c r="AP39" s="85">
        <f>+'[3]Fed Elig &amp; Non-Fed Calworks'!AJ36</f>
        <v>44766.66</v>
      </c>
      <c r="AQ39" s="62">
        <f>+'[3]Fed Elig &amp; Non-Fed Calworks'!AI36</f>
        <v>1303.8</v>
      </c>
      <c r="AR39" s="62">
        <f t="shared" si="11"/>
        <v>46070.46000000001</v>
      </c>
      <c r="AT39" s="61"/>
      <c r="AU39" s="85">
        <f>+'[3]Fed Elig &amp; Non-Fed Calworks'!AO36</f>
        <v>47484.66</v>
      </c>
      <c r="AV39" s="62">
        <f>+'[3]Fed Elig &amp; Non-Fed Calworks'!AN36</f>
        <v>1391.44</v>
      </c>
      <c r="AW39" s="62">
        <f t="shared" si="12"/>
        <v>48876.100000000006</v>
      </c>
      <c r="AY39" s="61"/>
      <c r="AZ39" s="85">
        <f>+'[3]Fed Elig &amp; Non-Fed Calworks'!AT36</f>
        <v>48576.95</v>
      </c>
      <c r="BA39" s="62">
        <f>+'[3]Fed Elig &amp; Non-Fed Calworks'!AS36</f>
        <v>1457.73</v>
      </c>
      <c r="BB39" s="62">
        <f t="shared" si="13"/>
        <v>50034.68</v>
      </c>
      <c r="BD39" s="61"/>
      <c r="BE39" s="85">
        <f>+'[3]Fed Elig &amp; Non-Fed Calworks'!AY36</f>
        <v>103147.38</v>
      </c>
      <c r="BF39" s="62">
        <f>+'[3]Fed Elig &amp; Non-Fed Calworks'!AX36</f>
        <v>2870.9</v>
      </c>
      <c r="BG39" s="62">
        <f t="shared" si="14"/>
        <v>106018.28</v>
      </c>
      <c r="BI39" s="61"/>
      <c r="BJ39" s="85">
        <f>+'[3]Fed Elig &amp; Non-Fed Calworks'!BD36</f>
        <v>71589.22</v>
      </c>
      <c r="BK39" s="62">
        <f>+'[3]Fed Elig &amp; Non-Fed Calworks'!BC36</f>
        <v>2075.22</v>
      </c>
      <c r="BL39" s="62">
        <f t="shared" si="15"/>
        <v>73664.44</v>
      </c>
      <c r="BN39" s="61"/>
      <c r="BO39" s="85">
        <f>+'[3]Fed Elig &amp; Non-Fed Calworks'!BI36</f>
        <v>111503.18</v>
      </c>
      <c r="BP39" s="62">
        <f>+'[3]Fed Elig &amp; Non-Fed Calworks'!BH36</f>
        <v>3099.71</v>
      </c>
      <c r="BQ39" s="62">
        <f t="shared" si="16"/>
        <v>114602.89</v>
      </c>
    </row>
    <row r="40" spans="1:69" ht="13.5">
      <c r="A40" s="81" t="s">
        <v>40</v>
      </c>
      <c r="C40" s="61">
        <f t="shared" si="1"/>
        <v>0</v>
      </c>
      <c r="D40" s="85">
        <f t="shared" si="2"/>
        <v>2802997</v>
      </c>
      <c r="E40" s="62">
        <f t="shared" si="3"/>
        <v>77421</v>
      </c>
      <c r="F40" s="62">
        <f t="shared" si="4"/>
        <v>2880418</v>
      </c>
      <c r="H40" s="86">
        <v>3227896</v>
      </c>
      <c r="I40" s="87">
        <f t="shared" si="17"/>
        <v>-424899</v>
      </c>
      <c r="K40" s="61"/>
      <c r="L40" s="85">
        <f>+'[3]Fed Elig &amp; Non-Fed Calworks'!F37</f>
        <v>378093.42</v>
      </c>
      <c r="M40" s="62">
        <f>+'[3]Fed Elig &amp; Non-Fed Calworks'!E37</f>
        <v>9777.68</v>
      </c>
      <c r="N40" s="62">
        <f t="shared" si="5"/>
        <v>387871.1</v>
      </c>
      <c r="P40" s="61"/>
      <c r="Q40" s="85">
        <f>+'[3]Fed Elig &amp; Non-Fed Calworks'!K37</f>
        <v>315829.75</v>
      </c>
      <c r="R40" s="62">
        <f>+'[3]Fed Elig &amp; Non-Fed Calworks'!J37</f>
        <v>8197.57</v>
      </c>
      <c r="S40" s="62">
        <f t="shared" si="6"/>
        <v>324027.32</v>
      </c>
      <c r="U40" s="61"/>
      <c r="V40" s="85">
        <f>+'[3]Fed Elig &amp; Non-Fed Calworks'!P37</f>
        <v>254377.2</v>
      </c>
      <c r="W40" s="62">
        <f>+'[3]Fed Elig &amp; Non-Fed Calworks'!O37</f>
        <v>6608.43</v>
      </c>
      <c r="X40" s="62">
        <f t="shared" si="7"/>
        <v>260985.63</v>
      </c>
      <c r="Z40" s="61"/>
      <c r="AA40" s="85">
        <f>+'[3]Fed Elig &amp; Non-Fed Calworks'!U37</f>
        <v>204089.95</v>
      </c>
      <c r="AB40" s="62">
        <f>+'[3]Fed Elig &amp; Non-Fed Calworks'!T37</f>
        <v>5277.74</v>
      </c>
      <c r="AC40" s="62">
        <f t="shared" si="8"/>
        <v>209367.69</v>
      </c>
      <c r="AE40" s="61"/>
      <c r="AF40" s="85">
        <f>+'[3]Fed Elig &amp; Non-Fed Calworks'!Z37</f>
        <v>162047.39</v>
      </c>
      <c r="AG40" s="62">
        <f>+'[3]Fed Elig &amp; Non-Fed Calworks'!Y37</f>
        <v>4876.66</v>
      </c>
      <c r="AH40" s="62">
        <f t="shared" si="9"/>
        <v>166924.05000000002</v>
      </c>
      <c r="AJ40" s="61"/>
      <c r="AK40" s="85">
        <f>+'[3]Fed Elig &amp; Non-Fed Calworks'!AE37</f>
        <v>147912.82</v>
      </c>
      <c r="AL40" s="62">
        <f>+'[3]Fed Elig &amp; Non-Fed Calworks'!AD37</f>
        <v>4418.14</v>
      </c>
      <c r="AM40" s="62">
        <f t="shared" si="10"/>
        <v>152330.96000000002</v>
      </c>
      <c r="AO40" s="61"/>
      <c r="AP40" s="85">
        <f>+'[3]Fed Elig &amp; Non-Fed Calworks'!AJ37</f>
        <v>183728.51</v>
      </c>
      <c r="AQ40" s="62">
        <f>+'[3]Fed Elig &amp; Non-Fed Calworks'!AI37</f>
        <v>5362.07</v>
      </c>
      <c r="AR40" s="62">
        <f t="shared" si="11"/>
        <v>189090.58000000002</v>
      </c>
      <c r="AT40" s="61"/>
      <c r="AU40" s="85">
        <f>+'[3]Fed Elig &amp; Non-Fed Calworks'!AO37</f>
        <v>136966.25</v>
      </c>
      <c r="AV40" s="62">
        <f>+'[3]Fed Elig &amp; Non-Fed Calworks'!AN37</f>
        <v>4166.26</v>
      </c>
      <c r="AW40" s="62">
        <f t="shared" si="12"/>
        <v>141132.51</v>
      </c>
      <c r="AY40" s="61"/>
      <c r="AZ40" s="85">
        <f>+'[3]Fed Elig &amp; Non-Fed Calworks'!AT37</f>
        <v>177854.74</v>
      </c>
      <c r="BA40" s="62">
        <f>+'[3]Fed Elig &amp; Non-Fed Calworks'!AS37</f>
        <v>5188.24</v>
      </c>
      <c r="BB40" s="62">
        <f t="shared" si="13"/>
        <v>183042.97999999998</v>
      </c>
      <c r="BD40" s="61"/>
      <c r="BE40" s="85">
        <f>+'[3]Fed Elig &amp; Non-Fed Calworks'!AY37</f>
        <v>254279.37</v>
      </c>
      <c r="BF40" s="62">
        <f>+'[3]Fed Elig &amp; Non-Fed Calworks'!AX37</f>
        <v>7172</v>
      </c>
      <c r="BG40" s="62">
        <f t="shared" si="14"/>
        <v>261451.37</v>
      </c>
      <c r="BI40" s="61"/>
      <c r="BJ40" s="85">
        <f>+'[3]Fed Elig &amp; Non-Fed Calworks'!BD37</f>
        <v>248375.47</v>
      </c>
      <c r="BK40" s="62">
        <f>+'[3]Fed Elig &amp; Non-Fed Calworks'!BC37</f>
        <v>7011.56</v>
      </c>
      <c r="BL40" s="62">
        <f t="shared" si="15"/>
        <v>255387.03</v>
      </c>
      <c r="BN40" s="61"/>
      <c r="BO40" s="85">
        <f>+'[3]Fed Elig &amp; Non-Fed Calworks'!BI37</f>
        <v>339441.74</v>
      </c>
      <c r="BP40" s="62">
        <f>+'[3]Fed Elig &amp; Non-Fed Calworks'!BH37</f>
        <v>9365.09</v>
      </c>
      <c r="BQ40" s="62">
        <f t="shared" si="16"/>
        <v>348806.83</v>
      </c>
    </row>
    <row r="41" spans="1:69" ht="13.5">
      <c r="A41" s="81" t="s">
        <v>41</v>
      </c>
      <c r="C41" s="61">
        <f t="shared" si="1"/>
        <v>0</v>
      </c>
      <c r="D41" s="85">
        <f t="shared" si="2"/>
        <v>34596</v>
      </c>
      <c r="E41" s="62">
        <f t="shared" si="3"/>
        <v>969</v>
      </c>
      <c r="F41" s="62">
        <f t="shared" si="4"/>
        <v>35565</v>
      </c>
      <c r="H41" s="86">
        <v>8923</v>
      </c>
      <c r="I41" s="87">
        <f t="shared" si="17"/>
        <v>25673</v>
      </c>
      <c r="K41" s="61"/>
      <c r="L41" s="85">
        <f>+'[3]Fed Elig &amp; Non-Fed Calworks'!F38</f>
        <v>5142</v>
      </c>
      <c r="M41" s="62">
        <f>+'[3]Fed Elig &amp; Non-Fed Calworks'!E38</f>
        <v>131.85</v>
      </c>
      <c r="N41" s="62">
        <f t="shared" si="5"/>
        <v>5273.85</v>
      </c>
      <c r="P41" s="61"/>
      <c r="Q41" s="85">
        <f>+'[3]Fed Elig &amp; Non-Fed Calworks'!K38</f>
        <v>1605.16</v>
      </c>
      <c r="R41" s="62">
        <f>+'[3]Fed Elig &amp; Non-Fed Calworks'!J38</f>
        <v>41.16</v>
      </c>
      <c r="S41" s="62">
        <f t="shared" si="6"/>
        <v>1646.3200000000002</v>
      </c>
      <c r="U41" s="61"/>
      <c r="V41" s="85">
        <f>+'[3]Fed Elig &amp; Non-Fed Calworks'!P38</f>
        <v>6763.08</v>
      </c>
      <c r="W41" s="62">
        <f>+'[3]Fed Elig &amp; Non-Fed Calworks'!O38</f>
        <v>173.41</v>
      </c>
      <c r="X41" s="62">
        <f t="shared" si="7"/>
        <v>6936.49</v>
      </c>
      <c r="Z41" s="61"/>
      <c r="AA41" s="85">
        <f>+'[3]Fed Elig &amp; Non-Fed Calworks'!U38</f>
        <v>3247.57</v>
      </c>
      <c r="AB41" s="62">
        <f>+'[3]Fed Elig &amp; Non-Fed Calworks'!T38</f>
        <v>83.27</v>
      </c>
      <c r="AC41" s="62">
        <f t="shared" si="8"/>
        <v>3330.84</v>
      </c>
      <c r="AE41" s="61"/>
      <c r="AF41" s="85">
        <f>+'[3]Fed Elig &amp; Non-Fed Calworks'!Z38</f>
        <v>2286.98</v>
      </c>
      <c r="AG41" s="62">
        <f>+'[3]Fed Elig &amp; Non-Fed Calworks'!Y38</f>
        <v>70.61</v>
      </c>
      <c r="AH41" s="62">
        <f t="shared" si="9"/>
        <v>2357.59</v>
      </c>
      <c r="AJ41" s="61"/>
      <c r="AK41" s="85">
        <f>+'[3]Fed Elig &amp; Non-Fed Calworks'!AE38</f>
        <v>57.97</v>
      </c>
      <c r="AL41" s="62">
        <f>+'[3]Fed Elig &amp; Non-Fed Calworks'!AD38</f>
        <v>2.1</v>
      </c>
      <c r="AM41" s="62">
        <f t="shared" si="10"/>
        <v>60.07</v>
      </c>
      <c r="AO41" s="61"/>
      <c r="AP41" s="85">
        <f>+'[3]Fed Elig &amp; Non-Fed Calworks'!AJ38</f>
        <v>1642.66</v>
      </c>
      <c r="AQ41" s="62">
        <f>+'[3]Fed Elig &amp; Non-Fed Calworks'!AI38</f>
        <v>50.73</v>
      </c>
      <c r="AR41" s="62">
        <f t="shared" si="11"/>
        <v>1693.39</v>
      </c>
      <c r="AT41" s="61"/>
      <c r="AU41" s="85">
        <f>+'[3]Fed Elig &amp; Non-Fed Calworks'!AO38</f>
        <v>1234.86</v>
      </c>
      <c r="AV41" s="62">
        <f>+'[3]Fed Elig &amp; Non-Fed Calworks'!AN38</f>
        <v>40.41</v>
      </c>
      <c r="AW41" s="62">
        <f t="shared" si="12"/>
        <v>1275.27</v>
      </c>
      <c r="AY41" s="61"/>
      <c r="AZ41" s="85">
        <f>+'[3]Fed Elig &amp; Non-Fed Calworks'!AT38</f>
        <v>2409.38</v>
      </c>
      <c r="BA41" s="62">
        <f>+'[3]Fed Elig &amp; Non-Fed Calworks'!AS38</f>
        <v>77.29</v>
      </c>
      <c r="BB41" s="62">
        <f t="shared" si="13"/>
        <v>2486.67</v>
      </c>
      <c r="BD41" s="61"/>
      <c r="BE41" s="85">
        <f>+'[3]Fed Elig &amp; Non-Fed Calworks'!AY38</f>
        <v>4129.48</v>
      </c>
      <c r="BF41" s="62">
        <f>+'[3]Fed Elig &amp; Non-Fed Calworks'!AX38</f>
        <v>118.46</v>
      </c>
      <c r="BG41" s="62">
        <f t="shared" si="14"/>
        <v>4247.94</v>
      </c>
      <c r="BI41" s="61"/>
      <c r="BJ41" s="85">
        <f>+'[3]Fed Elig &amp; Non-Fed Calworks'!BD38</f>
        <v>4441.47</v>
      </c>
      <c r="BK41" s="62">
        <f>+'[3]Fed Elig &amp; Non-Fed Calworks'!BC38</f>
        <v>125.03</v>
      </c>
      <c r="BL41" s="62">
        <f t="shared" si="15"/>
        <v>4566.5</v>
      </c>
      <c r="BN41" s="61"/>
      <c r="BO41" s="85">
        <f>+'[3]Fed Elig &amp; Non-Fed Calworks'!BI38</f>
        <v>1635.86</v>
      </c>
      <c r="BP41" s="62">
        <f>+'[3]Fed Elig &amp; Non-Fed Calworks'!BH38</f>
        <v>54.88</v>
      </c>
      <c r="BQ41" s="62">
        <f t="shared" si="16"/>
        <v>1690.74</v>
      </c>
    </row>
    <row r="42" spans="1:69" ht="13.5">
      <c r="A42" s="81" t="s">
        <v>42</v>
      </c>
      <c r="C42" s="61">
        <f t="shared" si="1"/>
        <v>0</v>
      </c>
      <c r="D42" s="85">
        <f t="shared" si="2"/>
        <v>1166416</v>
      </c>
      <c r="E42" s="62">
        <f t="shared" si="3"/>
        <v>32237</v>
      </c>
      <c r="F42" s="62">
        <f t="shared" si="4"/>
        <v>1198653</v>
      </c>
      <c r="H42" s="86">
        <v>1167588</v>
      </c>
      <c r="I42" s="87">
        <f t="shared" si="17"/>
        <v>-1172</v>
      </c>
      <c r="K42" s="61"/>
      <c r="L42" s="85">
        <f>+'[3]Fed Elig &amp; Non-Fed Calworks'!F39</f>
        <v>137029.19</v>
      </c>
      <c r="M42" s="62">
        <f>+'[3]Fed Elig &amp; Non-Fed Calworks'!E39</f>
        <v>3513.57</v>
      </c>
      <c r="N42" s="62">
        <f t="shared" si="5"/>
        <v>140542.76</v>
      </c>
      <c r="P42" s="61"/>
      <c r="Q42" s="85">
        <f>+'[3]Fed Elig &amp; Non-Fed Calworks'!K39</f>
        <v>135075.16</v>
      </c>
      <c r="R42" s="62">
        <f>+'[3]Fed Elig &amp; Non-Fed Calworks'!J39</f>
        <v>3463.46</v>
      </c>
      <c r="S42" s="62">
        <f t="shared" si="6"/>
        <v>138538.62</v>
      </c>
      <c r="U42" s="61"/>
      <c r="V42" s="85">
        <f>+'[3]Fed Elig &amp; Non-Fed Calworks'!P39</f>
        <v>114312.42</v>
      </c>
      <c r="W42" s="62">
        <f>+'[3]Fed Elig &amp; Non-Fed Calworks'!O39</f>
        <v>2931.09</v>
      </c>
      <c r="X42" s="62">
        <f t="shared" si="7"/>
        <v>117243.51</v>
      </c>
      <c r="Z42" s="61"/>
      <c r="AA42" s="85">
        <f>+'[3]Fed Elig &amp; Non-Fed Calworks'!U39</f>
        <v>93602.12</v>
      </c>
      <c r="AB42" s="62">
        <f>+'[3]Fed Elig &amp; Non-Fed Calworks'!T39</f>
        <v>2400.06</v>
      </c>
      <c r="AC42" s="62">
        <f t="shared" si="8"/>
        <v>96002.18</v>
      </c>
      <c r="AE42" s="61"/>
      <c r="AF42" s="85">
        <f>+'[3]Fed Elig &amp; Non-Fed Calworks'!Z39</f>
        <v>62229.77</v>
      </c>
      <c r="AG42" s="62">
        <f>+'[3]Fed Elig &amp; Non-Fed Calworks'!Y39</f>
        <v>1858.73</v>
      </c>
      <c r="AH42" s="62">
        <f t="shared" si="9"/>
        <v>64088.5</v>
      </c>
      <c r="AJ42" s="61"/>
      <c r="AK42" s="85">
        <f>+'[3]Fed Elig &amp; Non-Fed Calworks'!AE39</f>
        <v>60114.32</v>
      </c>
      <c r="AL42" s="62">
        <f>+'[3]Fed Elig &amp; Non-Fed Calworks'!AD39</f>
        <v>1796.47</v>
      </c>
      <c r="AM42" s="62">
        <f t="shared" si="10"/>
        <v>61910.79</v>
      </c>
      <c r="AO42" s="61"/>
      <c r="AP42" s="85">
        <f>+'[3]Fed Elig &amp; Non-Fed Calworks'!AJ39</f>
        <v>64956.61</v>
      </c>
      <c r="AQ42" s="62">
        <f>+'[3]Fed Elig &amp; Non-Fed Calworks'!AI39</f>
        <v>1936.06</v>
      </c>
      <c r="AR42" s="62">
        <f t="shared" si="11"/>
        <v>66892.67</v>
      </c>
      <c r="AT42" s="61"/>
      <c r="AU42" s="85">
        <f>+'[3]Fed Elig &amp; Non-Fed Calworks'!AO39</f>
        <v>46626.96</v>
      </c>
      <c r="AV42" s="62">
        <f>+'[3]Fed Elig &amp; Non-Fed Calworks'!AN39</f>
        <v>1480.04</v>
      </c>
      <c r="AW42" s="62">
        <f t="shared" si="12"/>
        <v>48107</v>
      </c>
      <c r="AY42" s="61"/>
      <c r="AZ42" s="85">
        <f>+'[3]Fed Elig &amp; Non-Fed Calworks'!AT39</f>
        <v>68742.16</v>
      </c>
      <c r="BA42" s="62">
        <f>+'[3]Fed Elig &amp; Non-Fed Calworks'!AS39</f>
        <v>2060.96</v>
      </c>
      <c r="BB42" s="62">
        <f t="shared" si="13"/>
        <v>70803.12000000001</v>
      </c>
      <c r="BD42" s="61"/>
      <c r="BE42" s="85">
        <f>+'[3]Fed Elig &amp; Non-Fed Calworks'!AY39</f>
        <v>125471.08</v>
      </c>
      <c r="BF42" s="62">
        <f>+'[3]Fed Elig &amp; Non-Fed Calworks'!AX39</f>
        <v>3518.73</v>
      </c>
      <c r="BG42" s="62">
        <f t="shared" si="14"/>
        <v>128989.81</v>
      </c>
      <c r="BI42" s="61"/>
      <c r="BJ42" s="85">
        <f>+'[3]Fed Elig &amp; Non-Fed Calworks'!BD39</f>
        <v>104577.91</v>
      </c>
      <c r="BK42" s="62">
        <f>+'[3]Fed Elig &amp; Non-Fed Calworks'!BC39</f>
        <v>3026.94</v>
      </c>
      <c r="BL42" s="62">
        <f t="shared" si="15"/>
        <v>107604.85</v>
      </c>
      <c r="BN42" s="61"/>
      <c r="BO42" s="85">
        <f>+'[3]Fed Elig &amp; Non-Fed Calworks'!BI39</f>
        <v>153678.65</v>
      </c>
      <c r="BP42" s="62">
        <f>+'[3]Fed Elig &amp; Non-Fed Calworks'!BH39</f>
        <v>4250.99</v>
      </c>
      <c r="BQ42" s="62">
        <f t="shared" si="16"/>
        <v>157929.63999999998</v>
      </c>
    </row>
    <row r="43" spans="1:69" ht="13.5">
      <c r="A43" s="81" t="s">
        <v>43</v>
      </c>
      <c r="C43" s="61">
        <f t="shared" si="1"/>
        <v>0</v>
      </c>
      <c r="D43" s="85">
        <f t="shared" si="2"/>
        <v>704678</v>
      </c>
      <c r="E43" s="62">
        <f t="shared" si="3"/>
        <v>19658</v>
      </c>
      <c r="F43" s="62">
        <f t="shared" si="4"/>
        <v>724336</v>
      </c>
      <c r="H43" s="86">
        <v>843676</v>
      </c>
      <c r="I43" s="87">
        <f t="shared" si="17"/>
        <v>-138998</v>
      </c>
      <c r="K43" s="61"/>
      <c r="L43" s="85">
        <f>+'[3]Fed Elig &amp; Non-Fed Calworks'!F40</f>
        <v>97747.11</v>
      </c>
      <c r="M43" s="62">
        <f>+'[3]Fed Elig &amp; Non-Fed Calworks'!E40</f>
        <v>2548.85</v>
      </c>
      <c r="N43" s="62">
        <f t="shared" si="5"/>
        <v>100295.96</v>
      </c>
      <c r="P43" s="61"/>
      <c r="Q43" s="85">
        <f>+'[3]Fed Elig &amp; Non-Fed Calworks'!K40</f>
        <v>0</v>
      </c>
      <c r="R43" s="62">
        <f>+'[3]Fed Elig &amp; Non-Fed Calworks'!J40</f>
        <v>0</v>
      </c>
      <c r="S43" s="62">
        <f t="shared" si="6"/>
        <v>0</v>
      </c>
      <c r="U43" s="61"/>
      <c r="V43" s="85">
        <f>+'[3]Fed Elig &amp; Non-Fed Calworks'!P40</f>
        <v>96308.13</v>
      </c>
      <c r="W43" s="62">
        <f>+'[3]Fed Elig &amp; Non-Fed Calworks'!O40</f>
        <v>2502.15</v>
      </c>
      <c r="X43" s="62">
        <f t="shared" si="7"/>
        <v>98810.28</v>
      </c>
      <c r="Z43" s="61"/>
      <c r="AA43" s="85">
        <f>+'[3]Fed Elig &amp; Non-Fed Calworks'!U40</f>
        <v>44617.74</v>
      </c>
      <c r="AB43" s="62">
        <f>+'[3]Fed Elig &amp; Non-Fed Calworks'!T40</f>
        <v>1157.9</v>
      </c>
      <c r="AC43" s="62">
        <f t="shared" si="8"/>
        <v>45775.64</v>
      </c>
      <c r="AE43" s="61"/>
      <c r="AF43" s="85">
        <f>+'[3]Fed Elig &amp; Non-Fed Calworks'!Z40</f>
        <v>29932.91</v>
      </c>
      <c r="AG43" s="62">
        <f>+'[3]Fed Elig &amp; Non-Fed Calworks'!Y40</f>
        <v>884.67</v>
      </c>
      <c r="AH43" s="62">
        <f t="shared" si="9"/>
        <v>30817.579999999998</v>
      </c>
      <c r="AJ43" s="61"/>
      <c r="AK43" s="85">
        <f>+'[3]Fed Elig &amp; Non-Fed Calworks'!AE40</f>
        <v>30721.73</v>
      </c>
      <c r="AL43" s="62">
        <f>+'[3]Fed Elig &amp; Non-Fed Calworks'!AD40</f>
        <v>939.74</v>
      </c>
      <c r="AM43" s="62">
        <f t="shared" si="10"/>
        <v>31661.47</v>
      </c>
      <c r="AO43" s="61"/>
      <c r="AP43" s="85">
        <f>+'[3]Fed Elig &amp; Non-Fed Calworks'!AJ40</f>
        <v>51561.96</v>
      </c>
      <c r="AQ43" s="62">
        <f>+'[3]Fed Elig &amp; Non-Fed Calworks'!AI40</f>
        <v>1495.24</v>
      </c>
      <c r="AR43" s="62">
        <f t="shared" si="11"/>
        <v>53057.2</v>
      </c>
      <c r="AT43" s="61"/>
      <c r="AU43" s="85">
        <f>+'[3]Fed Elig &amp; Non-Fed Calworks'!AO40</f>
        <v>43072.76</v>
      </c>
      <c r="AV43" s="62">
        <f>+'[3]Fed Elig &amp; Non-Fed Calworks'!AN40</f>
        <v>1285.88</v>
      </c>
      <c r="AW43" s="62">
        <f t="shared" si="12"/>
        <v>44358.64</v>
      </c>
      <c r="AY43" s="61"/>
      <c r="AZ43" s="85">
        <f>+'[3]Fed Elig &amp; Non-Fed Calworks'!AT40</f>
        <v>60105.56</v>
      </c>
      <c r="BA43" s="62">
        <f>+'[3]Fed Elig &amp; Non-Fed Calworks'!AS40</f>
        <v>1736.74</v>
      </c>
      <c r="BB43" s="62">
        <f t="shared" si="13"/>
        <v>61842.299999999996</v>
      </c>
      <c r="BD43" s="61"/>
      <c r="BE43" s="85">
        <f>+'[3]Fed Elig &amp; Non-Fed Calworks'!AY40</f>
        <v>75230.62</v>
      </c>
      <c r="BF43" s="62">
        <f>+'[3]Fed Elig &amp; Non-Fed Calworks'!AX40</f>
        <v>2138.22</v>
      </c>
      <c r="BG43" s="62">
        <f t="shared" si="14"/>
        <v>77368.84</v>
      </c>
      <c r="BI43" s="61"/>
      <c r="BJ43" s="85">
        <f>+'[3]Fed Elig &amp; Non-Fed Calworks'!BD40</f>
        <v>108721</v>
      </c>
      <c r="BK43" s="62">
        <f>+'[3]Fed Elig &amp; Non-Fed Calworks'!BC40</f>
        <v>3017.97</v>
      </c>
      <c r="BL43" s="62">
        <f t="shared" si="15"/>
        <v>111738.97</v>
      </c>
      <c r="BN43" s="61"/>
      <c r="BO43" s="85">
        <f>+'[3]Fed Elig &amp; Non-Fed Calworks'!BI40</f>
        <v>66658.23</v>
      </c>
      <c r="BP43" s="62">
        <f>+'[3]Fed Elig &amp; Non-Fed Calworks'!BH40</f>
        <v>1950.31</v>
      </c>
      <c r="BQ43" s="62">
        <f t="shared" si="16"/>
        <v>68608.54</v>
      </c>
    </row>
    <row r="44" spans="1:69" ht="13.5">
      <c r="A44" s="81" t="s">
        <v>44</v>
      </c>
      <c r="C44" s="61">
        <f t="shared" si="1"/>
        <v>0</v>
      </c>
      <c r="D44" s="85">
        <f t="shared" si="2"/>
        <v>341427</v>
      </c>
      <c r="E44" s="62">
        <f t="shared" si="3"/>
        <v>9612</v>
      </c>
      <c r="F44" s="62">
        <f t="shared" si="4"/>
        <v>351039</v>
      </c>
      <c r="H44" s="86">
        <v>406550</v>
      </c>
      <c r="I44" s="87">
        <f t="shared" si="17"/>
        <v>-65123</v>
      </c>
      <c r="K44" s="61"/>
      <c r="L44" s="85">
        <f>+'[3]Fed Elig &amp; Non-Fed Calworks'!F41</f>
        <v>49231.69</v>
      </c>
      <c r="M44" s="62">
        <f>+'[3]Fed Elig &amp; Non-Fed Calworks'!E41</f>
        <v>1310.06</v>
      </c>
      <c r="N44" s="62">
        <f t="shared" si="5"/>
        <v>50541.75</v>
      </c>
      <c r="P44" s="61"/>
      <c r="Q44" s="85">
        <f>+'[3]Fed Elig &amp; Non-Fed Calworks'!K41</f>
        <v>37511.13</v>
      </c>
      <c r="R44" s="62">
        <f>+'[3]Fed Elig &amp; Non-Fed Calworks'!J41</f>
        <v>980.57</v>
      </c>
      <c r="S44" s="62">
        <f t="shared" si="6"/>
        <v>38491.7</v>
      </c>
      <c r="U44" s="61"/>
      <c r="V44" s="85">
        <f>+'[3]Fed Elig &amp; Non-Fed Calworks'!P41</f>
        <v>34191.16</v>
      </c>
      <c r="W44" s="62">
        <f>+'[3]Fed Elig &amp; Non-Fed Calworks'!O41</f>
        <v>887.97</v>
      </c>
      <c r="X44" s="62">
        <f t="shared" si="7"/>
        <v>35079.130000000005</v>
      </c>
      <c r="Z44" s="61"/>
      <c r="AA44" s="85">
        <f>+'[3]Fed Elig &amp; Non-Fed Calworks'!U41</f>
        <v>0</v>
      </c>
      <c r="AB44" s="62">
        <f>+'[3]Fed Elig &amp; Non-Fed Calworks'!T41</f>
        <v>0</v>
      </c>
      <c r="AC44" s="62">
        <f t="shared" si="8"/>
        <v>0</v>
      </c>
      <c r="AE44" s="61"/>
      <c r="AF44" s="85">
        <f>+'[3]Fed Elig &amp; Non-Fed Calworks'!Z41</f>
        <v>21444.88</v>
      </c>
      <c r="AG44" s="62">
        <f>+'[3]Fed Elig &amp; Non-Fed Calworks'!Y41</f>
        <v>662.65</v>
      </c>
      <c r="AH44" s="62">
        <f t="shared" si="9"/>
        <v>22107.530000000002</v>
      </c>
      <c r="AJ44" s="61"/>
      <c r="AK44" s="85">
        <f>+'[3]Fed Elig &amp; Non-Fed Calworks'!AE41</f>
        <v>22970.6</v>
      </c>
      <c r="AL44" s="62">
        <f>+'[3]Fed Elig &amp; Non-Fed Calworks'!AD41</f>
        <v>684.67</v>
      </c>
      <c r="AM44" s="62">
        <f t="shared" si="10"/>
        <v>23655.269999999997</v>
      </c>
      <c r="AO44" s="61"/>
      <c r="AP44" s="85">
        <f>+'[3]Fed Elig &amp; Non-Fed Calworks'!AJ41</f>
        <v>24353.11</v>
      </c>
      <c r="AQ44" s="62">
        <f>+'[3]Fed Elig &amp; Non-Fed Calworks'!AI41</f>
        <v>727.32</v>
      </c>
      <c r="AR44" s="62">
        <f t="shared" si="11"/>
        <v>25080.43</v>
      </c>
      <c r="AT44" s="61"/>
      <c r="AU44" s="85">
        <f>+'[3]Fed Elig &amp; Non-Fed Calworks'!AO41</f>
        <v>17180.71</v>
      </c>
      <c r="AV44" s="62">
        <f>+'[3]Fed Elig &amp; Non-Fed Calworks'!AN41</f>
        <v>538.02</v>
      </c>
      <c r="AW44" s="62">
        <f t="shared" si="12"/>
        <v>17718.73</v>
      </c>
      <c r="AY44" s="61"/>
      <c r="AZ44" s="85">
        <f>+'[3]Fed Elig &amp; Non-Fed Calworks'!AT41</f>
        <v>18893.11</v>
      </c>
      <c r="BA44" s="62">
        <f>+'[3]Fed Elig &amp; Non-Fed Calworks'!AS41</f>
        <v>562.73</v>
      </c>
      <c r="BB44" s="62">
        <f t="shared" si="13"/>
        <v>19455.84</v>
      </c>
      <c r="BD44" s="61"/>
      <c r="BE44" s="85">
        <f>+'[3]Fed Elig &amp; Non-Fed Calworks'!AY41</f>
        <v>38583.55</v>
      </c>
      <c r="BF44" s="62">
        <f>+'[3]Fed Elig &amp; Non-Fed Calworks'!AX41</f>
        <v>1098.15</v>
      </c>
      <c r="BG44" s="62">
        <f t="shared" si="14"/>
        <v>39681.700000000004</v>
      </c>
      <c r="BI44" s="61"/>
      <c r="BJ44" s="85">
        <f>+'[3]Fed Elig &amp; Non-Fed Calworks'!BD41</f>
        <v>42848.67</v>
      </c>
      <c r="BK44" s="62">
        <f>+'[3]Fed Elig &amp; Non-Fed Calworks'!BC41</f>
        <v>1196.21</v>
      </c>
      <c r="BL44" s="62">
        <f t="shared" si="15"/>
        <v>44044.88</v>
      </c>
      <c r="BN44" s="61"/>
      <c r="BO44" s="85">
        <f>+'[3]Fed Elig &amp; Non-Fed Calworks'!BI41</f>
        <v>34218.39</v>
      </c>
      <c r="BP44" s="62">
        <f>+'[3]Fed Elig &amp; Non-Fed Calworks'!BH41</f>
        <v>963.41</v>
      </c>
      <c r="BQ44" s="62">
        <f t="shared" si="16"/>
        <v>35181.8</v>
      </c>
    </row>
    <row r="45" spans="1:69" ht="13.5">
      <c r="A45" s="81" t="s">
        <v>45</v>
      </c>
      <c r="C45" s="61">
        <f t="shared" si="1"/>
        <v>0</v>
      </c>
      <c r="D45" s="85">
        <f t="shared" si="2"/>
        <v>685048</v>
      </c>
      <c r="E45" s="62">
        <f t="shared" si="3"/>
        <v>19232</v>
      </c>
      <c r="F45" s="62">
        <f t="shared" si="4"/>
        <v>704280</v>
      </c>
      <c r="H45" s="86">
        <v>761072</v>
      </c>
      <c r="I45" s="87">
        <f t="shared" si="17"/>
        <v>-76024</v>
      </c>
      <c r="K45" s="61"/>
      <c r="L45" s="85">
        <f>+'[3]Fed Elig &amp; Non-Fed Calworks'!F42</f>
        <v>92634.67</v>
      </c>
      <c r="M45" s="62">
        <f>+'[3]Fed Elig &amp; Non-Fed Calworks'!E42</f>
        <v>2375.25</v>
      </c>
      <c r="N45" s="62">
        <f t="shared" si="5"/>
        <v>95009.92</v>
      </c>
      <c r="P45" s="61"/>
      <c r="Q45" s="85">
        <f>+'[3]Fed Elig &amp; Non-Fed Calworks'!K42</f>
        <v>71732.06</v>
      </c>
      <c r="R45" s="62">
        <f>+'[3]Fed Elig &amp; Non-Fed Calworks'!J42</f>
        <v>1839.28</v>
      </c>
      <c r="S45" s="62">
        <f t="shared" si="6"/>
        <v>73571.34</v>
      </c>
      <c r="U45" s="61"/>
      <c r="V45" s="85">
        <f>+'[3]Fed Elig &amp; Non-Fed Calworks'!P42</f>
        <v>66229.3</v>
      </c>
      <c r="W45" s="62">
        <f>+'[3]Fed Elig &amp; Non-Fed Calworks'!O42</f>
        <v>1698.19</v>
      </c>
      <c r="X45" s="62">
        <f t="shared" si="7"/>
        <v>67927.49</v>
      </c>
      <c r="Z45" s="61"/>
      <c r="AA45" s="85">
        <f>+'[3]Fed Elig &amp; Non-Fed Calworks'!U42</f>
        <v>0</v>
      </c>
      <c r="AB45" s="62">
        <f>+'[3]Fed Elig &amp; Non-Fed Calworks'!T42</f>
        <v>0</v>
      </c>
      <c r="AC45" s="62">
        <f t="shared" si="8"/>
        <v>0</v>
      </c>
      <c r="AE45" s="61"/>
      <c r="AF45" s="85">
        <f>+'[3]Fed Elig &amp; Non-Fed Calworks'!Z42</f>
        <v>45021.07</v>
      </c>
      <c r="AG45" s="62">
        <f>+'[3]Fed Elig &amp; Non-Fed Calworks'!Y42</f>
        <v>1364.51</v>
      </c>
      <c r="AH45" s="62">
        <f t="shared" si="9"/>
        <v>46385.58</v>
      </c>
      <c r="AJ45" s="61"/>
      <c r="AK45" s="85">
        <f>+'[3]Fed Elig &amp; Non-Fed Calworks'!AE42</f>
        <v>39042.44</v>
      </c>
      <c r="AL45" s="62">
        <f>+'[3]Fed Elig &amp; Non-Fed Calworks'!AD42</f>
        <v>1190.64</v>
      </c>
      <c r="AM45" s="62">
        <f t="shared" si="10"/>
        <v>40233.08</v>
      </c>
      <c r="AO45" s="61"/>
      <c r="AP45" s="85">
        <f>+'[3]Fed Elig &amp; Non-Fed Calworks'!AJ42</f>
        <v>64373.84</v>
      </c>
      <c r="AQ45" s="62">
        <f>+'[3]Fed Elig &amp; Non-Fed Calworks'!AI42</f>
        <v>1861.48</v>
      </c>
      <c r="AR45" s="62">
        <f t="shared" si="11"/>
        <v>66235.31999999999</v>
      </c>
      <c r="AT45" s="61"/>
      <c r="AU45" s="85">
        <f>+'[3]Fed Elig &amp; Non-Fed Calworks'!AO42</f>
        <v>31119.92</v>
      </c>
      <c r="AV45" s="62">
        <f>+'[3]Fed Elig &amp; Non-Fed Calworks'!AN42</f>
        <v>977.37</v>
      </c>
      <c r="AW45" s="62">
        <f t="shared" si="12"/>
        <v>32097.289999999997</v>
      </c>
      <c r="AY45" s="61"/>
      <c r="AZ45" s="85">
        <f>+'[3]Fed Elig &amp; Non-Fed Calworks'!AT42</f>
        <v>44594.65</v>
      </c>
      <c r="BA45" s="62">
        <f>+'[3]Fed Elig &amp; Non-Fed Calworks'!AS42</f>
        <v>1348.36</v>
      </c>
      <c r="BB45" s="62">
        <f t="shared" si="13"/>
        <v>45943.01</v>
      </c>
      <c r="BD45" s="61"/>
      <c r="BE45" s="85">
        <f>+'[3]Fed Elig &amp; Non-Fed Calworks'!AY42</f>
        <v>95844.24</v>
      </c>
      <c r="BF45" s="62">
        <f>+'[3]Fed Elig &amp; Non-Fed Calworks'!AX42</f>
        <v>2673.11</v>
      </c>
      <c r="BG45" s="62">
        <f t="shared" si="14"/>
        <v>98517.35</v>
      </c>
      <c r="BI45" s="61"/>
      <c r="BJ45" s="85">
        <f>+'[3]Fed Elig &amp; Non-Fed Calworks'!BD42</f>
        <v>63890.08</v>
      </c>
      <c r="BK45" s="62">
        <f>+'[3]Fed Elig &amp; Non-Fed Calworks'!BC42</f>
        <v>1866.73</v>
      </c>
      <c r="BL45" s="62">
        <f t="shared" si="15"/>
        <v>65756.81</v>
      </c>
      <c r="BN45" s="61"/>
      <c r="BO45" s="85">
        <f>+'[3]Fed Elig &amp; Non-Fed Calworks'!BI42</f>
        <v>70566.04</v>
      </c>
      <c r="BP45" s="62">
        <f>+'[3]Fed Elig &amp; Non-Fed Calworks'!BH42</f>
        <v>2036.61</v>
      </c>
      <c r="BQ45" s="62">
        <f t="shared" si="16"/>
        <v>72602.65</v>
      </c>
    </row>
    <row r="46" spans="1:69" ht="13.5">
      <c r="A46" s="81" t="s">
        <v>46</v>
      </c>
      <c r="C46" s="61">
        <f t="shared" si="1"/>
        <v>0</v>
      </c>
      <c r="D46" s="85">
        <f t="shared" si="2"/>
        <v>43286</v>
      </c>
      <c r="E46" s="62">
        <f t="shared" si="3"/>
        <v>1432</v>
      </c>
      <c r="F46" s="62">
        <f t="shared" si="4"/>
        <v>44718</v>
      </c>
      <c r="H46" s="86">
        <v>28856</v>
      </c>
      <c r="I46" s="87">
        <f t="shared" si="17"/>
        <v>14430</v>
      </c>
      <c r="K46" s="61"/>
      <c r="L46" s="85">
        <f>+'[3]Fed Elig &amp; Non-Fed Calworks'!F43</f>
        <v>2014.73</v>
      </c>
      <c r="M46" s="62">
        <f>+'[3]Fed Elig &amp; Non-Fed Calworks'!E43</f>
        <v>61.1</v>
      </c>
      <c r="N46" s="62">
        <f t="shared" si="5"/>
        <v>2075.83</v>
      </c>
      <c r="P46" s="61"/>
      <c r="Q46" s="85">
        <f>+'[3]Fed Elig &amp; Non-Fed Calworks'!K43</f>
        <v>4209.27</v>
      </c>
      <c r="R46" s="62">
        <f>+'[3]Fed Elig &amp; Non-Fed Calworks'!J43</f>
        <v>136.8</v>
      </c>
      <c r="S46" s="62">
        <f t="shared" si="6"/>
        <v>4346.070000000001</v>
      </c>
      <c r="U46" s="61"/>
      <c r="V46" s="85">
        <f>+'[3]Fed Elig &amp; Non-Fed Calworks'!P43</f>
        <v>3287.72</v>
      </c>
      <c r="W46" s="62">
        <f>+'[3]Fed Elig &amp; Non-Fed Calworks'!O43</f>
        <v>97.8</v>
      </c>
      <c r="X46" s="62">
        <f t="shared" si="7"/>
        <v>3385.52</v>
      </c>
      <c r="Z46" s="61"/>
      <c r="AA46" s="85">
        <f>+'[3]Fed Elig &amp; Non-Fed Calworks'!U43</f>
        <v>3725.88</v>
      </c>
      <c r="AB46" s="62">
        <f>+'[3]Fed Elig &amp; Non-Fed Calworks'!T43</f>
        <v>110.59</v>
      </c>
      <c r="AC46" s="62">
        <f t="shared" si="8"/>
        <v>3836.4700000000003</v>
      </c>
      <c r="AE46" s="61"/>
      <c r="AF46" s="85">
        <f>+'[3]Fed Elig &amp; Non-Fed Calworks'!Z43</f>
        <v>2036.16</v>
      </c>
      <c r="AG46" s="62">
        <f>+'[3]Fed Elig &amp; Non-Fed Calworks'!Y43</f>
        <v>77.29</v>
      </c>
      <c r="AH46" s="62">
        <f t="shared" si="9"/>
        <v>2113.4500000000003</v>
      </c>
      <c r="AJ46" s="61"/>
      <c r="AK46" s="85">
        <f>+'[3]Fed Elig &amp; Non-Fed Calworks'!AE43</f>
        <v>2317.91</v>
      </c>
      <c r="AL46" s="62">
        <f>+'[3]Fed Elig &amp; Non-Fed Calworks'!AD43</f>
        <v>86.63</v>
      </c>
      <c r="AM46" s="62">
        <f t="shared" si="10"/>
        <v>2404.54</v>
      </c>
      <c r="AO46" s="61"/>
      <c r="AP46" s="85">
        <f>+'[3]Fed Elig &amp; Non-Fed Calworks'!AJ43</f>
        <v>2946.57</v>
      </c>
      <c r="AQ46" s="62">
        <f>+'[3]Fed Elig &amp; Non-Fed Calworks'!AI43</f>
        <v>98.69</v>
      </c>
      <c r="AR46" s="62">
        <f t="shared" si="11"/>
        <v>3045.26</v>
      </c>
      <c r="AT46" s="61"/>
      <c r="AU46" s="85">
        <f>+'[3]Fed Elig &amp; Non-Fed Calworks'!AO43</f>
        <v>3182.45</v>
      </c>
      <c r="AV46" s="62">
        <f>+'[3]Fed Elig &amp; Non-Fed Calworks'!AN43</f>
        <v>104.11</v>
      </c>
      <c r="AW46" s="62">
        <f t="shared" si="12"/>
        <v>3286.56</v>
      </c>
      <c r="AY46" s="61"/>
      <c r="AZ46" s="85">
        <f>+'[3]Fed Elig &amp; Non-Fed Calworks'!AT43</f>
        <v>3846.15</v>
      </c>
      <c r="BA46" s="62">
        <f>+'[3]Fed Elig &amp; Non-Fed Calworks'!AS43</f>
        <v>133.09</v>
      </c>
      <c r="BB46" s="62">
        <f t="shared" si="13"/>
        <v>3979.2400000000002</v>
      </c>
      <c r="BD46" s="61"/>
      <c r="BE46" s="85">
        <f>+'[3]Fed Elig &amp; Non-Fed Calworks'!AY43</f>
        <v>5269.65</v>
      </c>
      <c r="BF46" s="62">
        <f>+'[3]Fed Elig &amp; Non-Fed Calworks'!AX43</f>
        <v>202.96</v>
      </c>
      <c r="BG46" s="62">
        <f t="shared" si="14"/>
        <v>5472.61</v>
      </c>
      <c r="BI46" s="61"/>
      <c r="BJ46" s="85">
        <f>+'[3]Fed Elig &amp; Non-Fed Calworks'!BD43</f>
        <v>5197.43</v>
      </c>
      <c r="BK46" s="62">
        <f>+'[3]Fed Elig &amp; Non-Fed Calworks'!BC43</f>
        <v>161.57</v>
      </c>
      <c r="BL46" s="62">
        <f t="shared" si="15"/>
        <v>5359</v>
      </c>
      <c r="BN46" s="61"/>
      <c r="BO46" s="85">
        <f>+'[3]Fed Elig &amp; Non-Fed Calworks'!BI43</f>
        <v>5252.22</v>
      </c>
      <c r="BP46" s="62">
        <f>+'[3]Fed Elig &amp; Non-Fed Calworks'!BH43</f>
        <v>161.53</v>
      </c>
      <c r="BQ46" s="62">
        <f t="shared" si="16"/>
        <v>5413.75</v>
      </c>
    </row>
    <row r="47" spans="1:69" ht="13.5">
      <c r="A47" s="81" t="s">
        <v>47</v>
      </c>
      <c r="C47" s="61">
        <f t="shared" si="1"/>
        <v>0</v>
      </c>
      <c r="D47" s="85">
        <f t="shared" si="2"/>
        <v>64842</v>
      </c>
      <c r="E47" s="62">
        <f t="shared" si="3"/>
        <v>1989</v>
      </c>
      <c r="F47" s="62">
        <f t="shared" si="4"/>
        <v>66831</v>
      </c>
      <c r="H47" s="86">
        <v>60280</v>
      </c>
      <c r="I47" s="87">
        <f t="shared" si="17"/>
        <v>4562</v>
      </c>
      <c r="K47" s="61"/>
      <c r="L47" s="85">
        <f>+'[3]Fed Elig &amp; Non-Fed Calworks'!F44</f>
        <v>3895.94</v>
      </c>
      <c r="M47" s="62">
        <f>+'[3]Fed Elig &amp; Non-Fed Calworks'!E44</f>
        <v>101.23</v>
      </c>
      <c r="N47" s="62">
        <f t="shared" si="5"/>
        <v>3997.17</v>
      </c>
      <c r="P47" s="61"/>
      <c r="Q47" s="85">
        <f>+'[3]Fed Elig &amp; Non-Fed Calworks'!K44</f>
        <v>6052.29</v>
      </c>
      <c r="R47" s="62">
        <f>+'[3]Fed Elig &amp; Non-Fed Calworks'!J44</f>
        <v>158.31</v>
      </c>
      <c r="S47" s="62">
        <f t="shared" si="6"/>
        <v>6210.6</v>
      </c>
      <c r="U47" s="61"/>
      <c r="V47" s="85">
        <f>+'[3]Fed Elig &amp; Non-Fed Calworks'!P44</f>
        <v>9009.32</v>
      </c>
      <c r="W47" s="62">
        <f>+'[3]Fed Elig &amp; Non-Fed Calworks'!O44</f>
        <v>232.08</v>
      </c>
      <c r="X47" s="62">
        <f t="shared" si="7"/>
        <v>9241.4</v>
      </c>
      <c r="Z47" s="61"/>
      <c r="AA47" s="85">
        <f>+'[3]Fed Elig &amp; Non-Fed Calworks'!U44</f>
        <v>4740.74</v>
      </c>
      <c r="AB47" s="62">
        <f>+'[3]Fed Elig &amp; Non-Fed Calworks'!T44</f>
        <v>123.41</v>
      </c>
      <c r="AC47" s="62">
        <f t="shared" si="8"/>
        <v>4864.15</v>
      </c>
      <c r="AE47" s="61"/>
      <c r="AF47" s="85">
        <f>+'[3]Fed Elig &amp; Non-Fed Calworks'!Z44</f>
        <v>3953.26</v>
      </c>
      <c r="AG47" s="62">
        <f>+'[3]Fed Elig &amp; Non-Fed Calworks'!Y44</f>
        <v>128.8</v>
      </c>
      <c r="AH47" s="62">
        <f t="shared" si="9"/>
        <v>4082.0600000000004</v>
      </c>
      <c r="AJ47" s="61"/>
      <c r="AK47" s="85">
        <f>+'[3]Fed Elig &amp; Non-Fed Calworks'!AE44</f>
        <v>2824.33</v>
      </c>
      <c r="AL47" s="62">
        <f>+'[3]Fed Elig &amp; Non-Fed Calworks'!AD44</f>
        <v>97.07</v>
      </c>
      <c r="AM47" s="62">
        <f t="shared" si="10"/>
        <v>2921.4</v>
      </c>
      <c r="AO47" s="61"/>
      <c r="AP47" s="85">
        <f>+'[3]Fed Elig &amp; Non-Fed Calworks'!AJ44</f>
        <v>4131.53</v>
      </c>
      <c r="AQ47" s="62">
        <f>+'[3]Fed Elig &amp; Non-Fed Calworks'!AI44</f>
        <v>158.69</v>
      </c>
      <c r="AR47" s="62">
        <f t="shared" si="11"/>
        <v>4290.219999999999</v>
      </c>
      <c r="AT47" s="61"/>
      <c r="AU47" s="85">
        <f>+'[3]Fed Elig &amp; Non-Fed Calworks'!AO44</f>
        <v>3980</v>
      </c>
      <c r="AV47" s="62">
        <f>+'[3]Fed Elig &amp; Non-Fed Calworks'!AN44</f>
        <v>150.05</v>
      </c>
      <c r="AW47" s="62">
        <f t="shared" si="12"/>
        <v>4130.05</v>
      </c>
      <c r="AY47" s="61"/>
      <c r="AZ47" s="85">
        <f>+'[3]Fed Elig &amp; Non-Fed Calworks'!AT44</f>
        <v>4201.52</v>
      </c>
      <c r="BA47" s="62">
        <f>+'[3]Fed Elig &amp; Non-Fed Calworks'!AS44</f>
        <v>144.49</v>
      </c>
      <c r="BB47" s="62">
        <f t="shared" si="13"/>
        <v>4346.01</v>
      </c>
      <c r="BD47" s="61"/>
      <c r="BE47" s="85">
        <f>+'[3]Fed Elig &amp; Non-Fed Calworks'!AY44</f>
        <v>11438.14</v>
      </c>
      <c r="BF47" s="62">
        <f>+'[3]Fed Elig &amp; Non-Fed Calworks'!AX44</f>
        <v>325.84</v>
      </c>
      <c r="BG47" s="62">
        <f t="shared" si="14"/>
        <v>11763.98</v>
      </c>
      <c r="BI47" s="61"/>
      <c r="BJ47" s="85">
        <f>+'[3]Fed Elig &amp; Non-Fed Calworks'!BD44</f>
        <v>6423.76</v>
      </c>
      <c r="BK47" s="62">
        <f>+'[3]Fed Elig &amp; Non-Fed Calworks'!BC44</f>
        <v>230.23</v>
      </c>
      <c r="BL47" s="62">
        <f t="shared" si="15"/>
        <v>6653.99</v>
      </c>
      <c r="BN47" s="61"/>
      <c r="BO47" s="85">
        <f>+'[3]Fed Elig &amp; Non-Fed Calworks'!BI44</f>
        <v>4191.04</v>
      </c>
      <c r="BP47" s="62">
        <f>+'[3]Fed Elig &amp; Non-Fed Calworks'!BH44</f>
        <v>138.57</v>
      </c>
      <c r="BQ47" s="62">
        <f t="shared" si="16"/>
        <v>4329.61</v>
      </c>
    </row>
    <row r="48" spans="1:69" ht="13.5">
      <c r="A48" s="81" t="s">
        <v>48</v>
      </c>
      <c r="C48" s="61">
        <f t="shared" si="1"/>
        <v>0</v>
      </c>
      <c r="D48" s="85">
        <f t="shared" si="2"/>
        <v>117293</v>
      </c>
      <c r="E48" s="62">
        <f t="shared" si="3"/>
        <v>3311</v>
      </c>
      <c r="F48" s="62">
        <f t="shared" si="4"/>
        <v>120604</v>
      </c>
      <c r="H48" s="86">
        <v>112404</v>
      </c>
      <c r="I48" s="87">
        <f t="shared" si="17"/>
        <v>4889</v>
      </c>
      <c r="K48" s="61"/>
      <c r="L48" s="85">
        <f>+'[3]Fed Elig &amp; Non-Fed Calworks'!F45</f>
        <v>11087.75</v>
      </c>
      <c r="M48" s="62">
        <f>+'[3]Fed Elig &amp; Non-Fed Calworks'!E45</f>
        <v>284.31</v>
      </c>
      <c r="N48" s="62">
        <f t="shared" si="5"/>
        <v>11372.06</v>
      </c>
      <c r="P48" s="61"/>
      <c r="Q48" s="85">
        <f>+'[3]Fed Elig &amp; Non-Fed Calworks'!K45</f>
        <v>10448.74</v>
      </c>
      <c r="R48" s="62">
        <f>+'[3]Fed Elig &amp; Non-Fed Calworks'!J45</f>
        <v>267.92</v>
      </c>
      <c r="S48" s="62">
        <f t="shared" si="6"/>
        <v>10716.66</v>
      </c>
      <c r="U48" s="61"/>
      <c r="V48" s="85">
        <f>+'[3]Fed Elig &amp; Non-Fed Calworks'!P45</f>
        <v>18852.45</v>
      </c>
      <c r="W48" s="62">
        <f>+'[3]Fed Elig &amp; Non-Fed Calworks'!O45</f>
        <v>483.39</v>
      </c>
      <c r="X48" s="62">
        <f t="shared" si="7"/>
        <v>19335.84</v>
      </c>
      <c r="Z48" s="61"/>
      <c r="AA48" s="85">
        <f>+'[3]Fed Elig &amp; Non-Fed Calworks'!U45</f>
        <v>6119.11</v>
      </c>
      <c r="AB48" s="62">
        <f>+'[3]Fed Elig &amp; Non-Fed Calworks'!T45</f>
        <v>156.91</v>
      </c>
      <c r="AC48" s="62">
        <f t="shared" si="8"/>
        <v>6276.0199999999995</v>
      </c>
      <c r="AE48" s="61"/>
      <c r="AF48" s="85">
        <f>+'[3]Fed Elig &amp; Non-Fed Calworks'!Z45</f>
        <v>9246.51</v>
      </c>
      <c r="AG48" s="62">
        <f>+'[3]Fed Elig &amp; Non-Fed Calworks'!Y45</f>
        <v>268.21</v>
      </c>
      <c r="AH48" s="62">
        <f t="shared" si="9"/>
        <v>9514.72</v>
      </c>
      <c r="AJ48" s="61"/>
      <c r="AK48" s="85">
        <f>+'[3]Fed Elig &amp; Non-Fed Calworks'!AE45</f>
        <v>4640.36</v>
      </c>
      <c r="AL48" s="62">
        <f>+'[3]Fed Elig &amp; Non-Fed Calworks'!AD45</f>
        <v>149.35</v>
      </c>
      <c r="AM48" s="62">
        <f t="shared" si="10"/>
        <v>4789.71</v>
      </c>
      <c r="AO48" s="61"/>
      <c r="AP48" s="85">
        <f>+'[3]Fed Elig &amp; Non-Fed Calworks'!AJ45</f>
        <v>5633.99</v>
      </c>
      <c r="AQ48" s="62">
        <f>+'[3]Fed Elig &amp; Non-Fed Calworks'!AI45</f>
        <v>176.11</v>
      </c>
      <c r="AR48" s="62">
        <f t="shared" si="11"/>
        <v>5810.099999999999</v>
      </c>
      <c r="AT48" s="61"/>
      <c r="AU48" s="85">
        <f>+'[3]Fed Elig &amp; Non-Fed Calworks'!AO45</f>
        <v>5917.01</v>
      </c>
      <c r="AV48" s="62">
        <f>+'[3]Fed Elig &amp; Non-Fed Calworks'!AN45</f>
        <v>187.49</v>
      </c>
      <c r="AW48" s="62">
        <f t="shared" si="12"/>
        <v>6104.5</v>
      </c>
      <c r="AY48" s="61"/>
      <c r="AZ48" s="85">
        <f>+'[3]Fed Elig &amp; Non-Fed Calworks'!AT45</f>
        <v>9022.5</v>
      </c>
      <c r="BA48" s="62">
        <f>+'[3]Fed Elig &amp; Non-Fed Calworks'!AS45</f>
        <v>274.24</v>
      </c>
      <c r="BB48" s="62">
        <f t="shared" si="13"/>
        <v>9296.74</v>
      </c>
      <c r="BD48" s="61"/>
      <c r="BE48" s="85">
        <f>+'[3]Fed Elig &amp; Non-Fed Calworks'!AY45</f>
        <v>11462.87</v>
      </c>
      <c r="BF48" s="62">
        <f>+'[3]Fed Elig &amp; Non-Fed Calworks'!AX45</f>
        <v>337.44</v>
      </c>
      <c r="BG48" s="62">
        <f t="shared" si="14"/>
        <v>11800.310000000001</v>
      </c>
      <c r="BI48" s="61"/>
      <c r="BJ48" s="85">
        <f>+'[3]Fed Elig &amp; Non-Fed Calworks'!BD45</f>
        <v>9678.62</v>
      </c>
      <c r="BK48" s="62">
        <f>+'[3]Fed Elig &amp; Non-Fed Calworks'!BC45</f>
        <v>289.94</v>
      </c>
      <c r="BL48" s="62">
        <f t="shared" si="15"/>
        <v>9968.560000000001</v>
      </c>
      <c r="BN48" s="61"/>
      <c r="BO48" s="85">
        <f>+'[3]Fed Elig &amp; Non-Fed Calworks'!BI45</f>
        <v>15183.11</v>
      </c>
      <c r="BP48" s="62">
        <f>+'[3]Fed Elig &amp; Non-Fed Calworks'!BH45</f>
        <v>435.81</v>
      </c>
      <c r="BQ48" s="62">
        <f t="shared" si="16"/>
        <v>15618.92</v>
      </c>
    </row>
    <row r="49" spans="1:69" ht="13.5">
      <c r="A49" s="81" t="s">
        <v>49</v>
      </c>
      <c r="C49" s="61">
        <f t="shared" si="1"/>
        <v>0</v>
      </c>
      <c r="D49" s="85">
        <f t="shared" si="2"/>
        <v>1002849</v>
      </c>
      <c r="E49" s="62">
        <f t="shared" si="3"/>
        <v>27518</v>
      </c>
      <c r="F49" s="62">
        <f t="shared" si="4"/>
        <v>1030367</v>
      </c>
      <c r="H49" s="86">
        <v>980586</v>
      </c>
      <c r="I49" s="87">
        <f t="shared" si="17"/>
        <v>22263</v>
      </c>
      <c r="K49" s="61"/>
      <c r="L49" s="85">
        <f>+'[3]Fed Elig &amp; Non-Fed Calworks'!F46</f>
        <v>139632.68</v>
      </c>
      <c r="M49" s="62">
        <f>+'[3]Fed Elig &amp; Non-Fed Calworks'!E46</f>
        <v>3600.7</v>
      </c>
      <c r="N49" s="62">
        <f t="shared" si="5"/>
        <v>143233.38</v>
      </c>
      <c r="P49" s="61"/>
      <c r="Q49" s="85">
        <f>+'[3]Fed Elig &amp; Non-Fed Calworks'!K46</f>
        <v>106940.56</v>
      </c>
      <c r="R49" s="62">
        <f>+'[3]Fed Elig &amp; Non-Fed Calworks'!J46</f>
        <v>2747.48</v>
      </c>
      <c r="S49" s="62">
        <f t="shared" si="6"/>
        <v>109688.04</v>
      </c>
      <c r="U49" s="61"/>
      <c r="V49" s="85">
        <f>+'[3]Fed Elig &amp; Non-Fed Calworks'!P46</f>
        <v>84362.14</v>
      </c>
      <c r="W49" s="62">
        <f>+'[3]Fed Elig &amp; Non-Fed Calworks'!O46</f>
        <v>2188.32</v>
      </c>
      <c r="X49" s="62">
        <f t="shared" si="7"/>
        <v>86550.46</v>
      </c>
      <c r="Z49" s="61"/>
      <c r="AA49" s="85">
        <f>+'[3]Fed Elig &amp; Non-Fed Calworks'!U46</f>
        <v>68586.81</v>
      </c>
      <c r="AB49" s="62">
        <f>+'[3]Fed Elig &amp; Non-Fed Calworks'!T46</f>
        <v>1765.47</v>
      </c>
      <c r="AC49" s="62">
        <f t="shared" si="8"/>
        <v>70352.28</v>
      </c>
      <c r="AE49" s="61"/>
      <c r="AF49" s="85">
        <f>+'[3]Fed Elig &amp; Non-Fed Calworks'!Z46</f>
        <v>60775.29</v>
      </c>
      <c r="AG49" s="62">
        <f>+'[3]Fed Elig &amp; Non-Fed Calworks'!Y46</f>
        <v>1761.92</v>
      </c>
      <c r="AH49" s="62">
        <f t="shared" si="9"/>
        <v>62537.21</v>
      </c>
      <c r="AJ49" s="61"/>
      <c r="AK49" s="85">
        <f>+'[3]Fed Elig &amp; Non-Fed Calworks'!AE46</f>
        <v>44892.21</v>
      </c>
      <c r="AL49" s="62">
        <f>+'[3]Fed Elig &amp; Non-Fed Calworks'!AD46</f>
        <v>1355.16</v>
      </c>
      <c r="AM49" s="62">
        <f t="shared" si="10"/>
        <v>46247.37</v>
      </c>
      <c r="AO49" s="61"/>
      <c r="AP49" s="85">
        <f>+'[3]Fed Elig &amp; Non-Fed Calworks'!AJ46</f>
        <v>65726.72</v>
      </c>
      <c r="AQ49" s="62">
        <f>+'[3]Fed Elig &amp; Non-Fed Calworks'!AI46</f>
        <v>1883.65</v>
      </c>
      <c r="AR49" s="62">
        <f t="shared" si="11"/>
        <v>67610.37</v>
      </c>
      <c r="AT49" s="61"/>
      <c r="AU49" s="85">
        <f>+'[3]Fed Elig &amp; Non-Fed Calworks'!AO46</f>
        <v>56113.29</v>
      </c>
      <c r="AV49" s="62">
        <f>+'[3]Fed Elig &amp; Non-Fed Calworks'!AN46</f>
        <v>1635.66</v>
      </c>
      <c r="AW49" s="62">
        <f t="shared" si="12"/>
        <v>57748.950000000004</v>
      </c>
      <c r="AY49" s="61"/>
      <c r="AZ49" s="85">
        <f>+'[3]Fed Elig &amp; Non-Fed Calworks'!AT46</f>
        <v>54275.59</v>
      </c>
      <c r="BA49" s="62">
        <f>+'[3]Fed Elig &amp; Non-Fed Calworks'!AS46</f>
        <v>1610.32</v>
      </c>
      <c r="BB49" s="62">
        <f t="shared" si="13"/>
        <v>55885.909999999996</v>
      </c>
      <c r="BD49" s="61"/>
      <c r="BE49" s="85">
        <f>+'[3]Fed Elig &amp; Non-Fed Calworks'!AY46</f>
        <v>114780.91</v>
      </c>
      <c r="BF49" s="62">
        <f>+'[3]Fed Elig &amp; Non-Fed Calworks'!AX46</f>
        <v>3167.92</v>
      </c>
      <c r="BG49" s="62">
        <f t="shared" si="14"/>
        <v>117948.83</v>
      </c>
      <c r="BI49" s="61"/>
      <c r="BJ49" s="85">
        <f>+'[3]Fed Elig &amp; Non-Fed Calworks'!BD46</f>
        <v>85145.51</v>
      </c>
      <c r="BK49" s="62">
        <f>+'[3]Fed Elig &amp; Non-Fed Calworks'!BC46</f>
        <v>2435.2</v>
      </c>
      <c r="BL49" s="62">
        <f t="shared" si="15"/>
        <v>87580.70999999999</v>
      </c>
      <c r="BN49" s="61"/>
      <c r="BO49" s="85">
        <f>+'[3]Fed Elig &amp; Non-Fed Calworks'!BI46</f>
        <v>121616.96</v>
      </c>
      <c r="BP49" s="62">
        <f>+'[3]Fed Elig &amp; Non-Fed Calworks'!BH46</f>
        <v>3366.07</v>
      </c>
      <c r="BQ49" s="62">
        <f t="shared" si="16"/>
        <v>124983.03000000001</v>
      </c>
    </row>
    <row r="50" spans="1:69" ht="13.5">
      <c r="A50" s="81" t="s">
        <v>50</v>
      </c>
      <c r="C50" s="61">
        <f t="shared" si="1"/>
        <v>0</v>
      </c>
      <c r="D50" s="85">
        <f t="shared" si="2"/>
        <v>78382</v>
      </c>
      <c r="E50" s="62">
        <f t="shared" si="3"/>
        <v>2268</v>
      </c>
      <c r="F50" s="62">
        <f t="shared" si="4"/>
        <v>80650</v>
      </c>
      <c r="H50" s="86">
        <v>89486</v>
      </c>
      <c r="I50" s="87">
        <f t="shared" si="17"/>
        <v>-11104</v>
      </c>
      <c r="K50" s="61"/>
      <c r="L50" s="85">
        <f>+'[3]Fed Elig &amp; Non-Fed Calworks'!F47</f>
        <v>8318.15</v>
      </c>
      <c r="M50" s="62">
        <f>+'[3]Fed Elig &amp; Non-Fed Calworks'!E47</f>
        <v>213.28</v>
      </c>
      <c r="N50" s="62">
        <f t="shared" si="5"/>
        <v>8531.43</v>
      </c>
      <c r="P50" s="61"/>
      <c r="Q50" s="85">
        <f>+'[3]Fed Elig &amp; Non-Fed Calworks'!K47</f>
        <v>7804.88</v>
      </c>
      <c r="R50" s="62">
        <f>+'[3]Fed Elig &amp; Non-Fed Calworks'!J47</f>
        <v>200.13</v>
      </c>
      <c r="S50" s="62">
        <f t="shared" si="6"/>
        <v>8005.01</v>
      </c>
      <c r="U50" s="61"/>
      <c r="V50" s="85">
        <f>+'[3]Fed Elig &amp; Non-Fed Calworks'!P47</f>
        <v>3758.81</v>
      </c>
      <c r="W50" s="62">
        <f>+'[3]Fed Elig &amp; Non-Fed Calworks'!O47</f>
        <v>96.38</v>
      </c>
      <c r="X50" s="62">
        <f t="shared" si="7"/>
        <v>3855.19</v>
      </c>
      <c r="Z50" s="61"/>
      <c r="AA50" s="85">
        <f>+'[3]Fed Elig &amp; Non-Fed Calworks'!U47</f>
        <v>5865.81</v>
      </c>
      <c r="AB50" s="62">
        <f>+'[3]Fed Elig &amp; Non-Fed Calworks'!T47</f>
        <v>155.54</v>
      </c>
      <c r="AC50" s="62">
        <f t="shared" si="8"/>
        <v>6021.35</v>
      </c>
      <c r="AE50" s="61"/>
      <c r="AF50" s="85">
        <f>+'[3]Fed Elig &amp; Non-Fed Calworks'!Z47</f>
        <v>4489.22</v>
      </c>
      <c r="AG50" s="62">
        <f>+'[3]Fed Elig &amp; Non-Fed Calworks'!Y47</f>
        <v>142.05</v>
      </c>
      <c r="AH50" s="62">
        <f t="shared" si="9"/>
        <v>4631.27</v>
      </c>
      <c r="AJ50" s="61"/>
      <c r="AK50" s="85">
        <f>+'[3]Fed Elig &amp; Non-Fed Calworks'!AE47</f>
        <v>3595.47</v>
      </c>
      <c r="AL50" s="62">
        <f>+'[3]Fed Elig &amp; Non-Fed Calworks'!AD47</f>
        <v>116.75</v>
      </c>
      <c r="AM50" s="62">
        <f t="shared" si="10"/>
        <v>3712.22</v>
      </c>
      <c r="AO50" s="61"/>
      <c r="AP50" s="85">
        <f>+'[3]Fed Elig &amp; Non-Fed Calworks'!AJ47</f>
        <v>4476.98</v>
      </c>
      <c r="AQ50" s="62">
        <f>+'[3]Fed Elig &amp; Non-Fed Calworks'!AI47</f>
        <v>138</v>
      </c>
      <c r="AR50" s="62">
        <f t="shared" si="11"/>
        <v>4614.98</v>
      </c>
      <c r="AT50" s="61"/>
      <c r="AU50" s="85">
        <f>+'[3]Fed Elig &amp; Non-Fed Calworks'!AO47</f>
        <v>4863.7</v>
      </c>
      <c r="AV50" s="62">
        <f>+'[3]Fed Elig &amp; Non-Fed Calworks'!AN47</f>
        <v>152.15</v>
      </c>
      <c r="AW50" s="62">
        <f t="shared" si="12"/>
        <v>5015.849999999999</v>
      </c>
      <c r="AY50" s="61"/>
      <c r="AZ50" s="85">
        <f>+'[3]Fed Elig &amp; Non-Fed Calworks'!AT47</f>
        <v>5664.7</v>
      </c>
      <c r="BA50" s="62">
        <f>+'[3]Fed Elig &amp; Non-Fed Calworks'!AS47</f>
        <v>170.8</v>
      </c>
      <c r="BB50" s="62">
        <f t="shared" si="13"/>
        <v>5835.5</v>
      </c>
      <c r="BD50" s="61"/>
      <c r="BE50" s="85">
        <f>+'[3]Fed Elig &amp; Non-Fed Calworks'!AY47</f>
        <v>10738.45</v>
      </c>
      <c r="BF50" s="62">
        <f>+'[3]Fed Elig &amp; Non-Fed Calworks'!AX47</f>
        <v>315.24</v>
      </c>
      <c r="BG50" s="62">
        <f t="shared" si="14"/>
        <v>11053.69</v>
      </c>
      <c r="BI50" s="61"/>
      <c r="BJ50" s="85">
        <f>+'[3]Fed Elig &amp; Non-Fed Calworks'!BD47</f>
        <v>8209.46</v>
      </c>
      <c r="BK50" s="62">
        <f>+'[3]Fed Elig &amp; Non-Fed Calworks'!BC47</f>
        <v>252.59</v>
      </c>
      <c r="BL50" s="62">
        <f t="shared" si="15"/>
        <v>8462.05</v>
      </c>
      <c r="BN50" s="61"/>
      <c r="BO50" s="85">
        <f>+'[3]Fed Elig &amp; Non-Fed Calworks'!BI47</f>
        <v>10596.4</v>
      </c>
      <c r="BP50" s="62">
        <f>+'[3]Fed Elig &amp; Non-Fed Calworks'!BH47</f>
        <v>314.96</v>
      </c>
      <c r="BQ50" s="62">
        <f t="shared" si="16"/>
        <v>10911.359999999999</v>
      </c>
    </row>
    <row r="51" spans="1:69" ht="13.5">
      <c r="A51" s="81" t="s">
        <v>51</v>
      </c>
      <c r="C51" s="61">
        <f t="shared" si="1"/>
        <v>0</v>
      </c>
      <c r="D51" s="85">
        <f t="shared" si="2"/>
        <v>117396</v>
      </c>
      <c r="E51" s="62">
        <f t="shared" si="3"/>
        <v>3238</v>
      </c>
      <c r="F51" s="62">
        <f t="shared" si="4"/>
        <v>120634</v>
      </c>
      <c r="H51" s="86">
        <v>119046</v>
      </c>
      <c r="I51" s="87">
        <f t="shared" si="17"/>
        <v>-1650</v>
      </c>
      <c r="K51" s="61"/>
      <c r="L51" s="85">
        <f>+'[3]Fed Elig &amp; Non-Fed Calworks'!F48</f>
        <v>19793.81</v>
      </c>
      <c r="M51" s="62">
        <f>+'[3]Fed Elig &amp; Non-Fed Calworks'!E48</f>
        <v>507.53</v>
      </c>
      <c r="N51" s="62">
        <f t="shared" si="5"/>
        <v>20301.34</v>
      </c>
      <c r="P51" s="61"/>
      <c r="Q51" s="85">
        <f>+'[3]Fed Elig &amp; Non-Fed Calworks'!K48</f>
        <v>0</v>
      </c>
      <c r="R51" s="62">
        <f>+'[3]Fed Elig &amp; Non-Fed Calworks'!J48</f>
        <v>0</v>
      </c>
      <c r="S51" s="62">
        <f t="shared" si="6"/>
        <v>0</v>
      </c>
      <c r="U51" s="61"/>
      <c r="V51" s="85">
        <f>+'[3]Fed Elig &amp; Non-Fed Calworks'!P48</f>
        <v>12734.86</v>
      </c>
      <c r="W51" s="62">
        <f>+'[3]Fed Elig &amp; Non-Fed Calworks'!O48</f>
        <v>326.54</v>
      </c>
      <c r="X51" s="62">
        <f t="shared" si="7"/>
        <v>13061.400000000001</v>
      </c>
      <c r="Z51" s="61"/>
      <c r="AA51" s="85">
        <f>+'[3]Fed Elig &amp; Non-Fed Calworks'!U48</f>
        <v>9882.69</v>
      </c>
      <c r="AB51" s="62">
        <f>+'[3]Fed Elig &amp; Non-Fed Calworks'!T48</f>
        <v>253.41</v>
      </c>
      <c r="AC51" s="62">
        <f t="shared" si="8"/>
        <v>10136.1</v>
      </c>
      <c r="AE51" s="61"/>
      <c r="AF51" s="85">
        <f>+'[3]Fed Elig &amp; Non-Fed Calworks'!Z48</f>
        <v>9016.52</v>
      </c>
      <c r="AG51" s="62">
        <f>+'[3]Fed Elig &amp; Non-Fed Calworks'!Y48</f>
        <v>263.97</v>
      </c>
      <c r="AH51" s="62">
        <f t="shared" si="9"/>
        <v>9280.49</v>
      </c>
      <c r="AJ51" s="61"/>
      <c r="AK51" s="85">
        <f>+'[3]Fed Elig &amp; Non-Fed Calworks'!AE48</f>
        <v>5803.61</v>
      </c>
      <c r="AL51" s="62">
        <f>+'[3]Fed Elig &amp; Non-Fed Calworks'!AD48</f>
        <v>176.27</v>
      </c>
      <c r="AM51" s="62">
        <f t="shared" si="10"/>
        <v>5979.88</v>
      </c>
      <c r="AO51" s="61"/>
      <c r="AP51" s="85">
        <f>+'[3]Fed Elig &amp; Non-Fed Calworks'!AJ48</f>
        <v>6552.34</v>
      </c>
      <c r="AQ51" s="62">
        <f>+'[3]Fed Elig &amp; Non-Fed Calworks'!AI48</f>
        <v>192.61</v>
      </c>
      <c r="AR51" s="62">
        <f t="shared" si="11"/>
        <v>6744.95</v>
      </c>
      <c r="AT51" s="61"/>
      <c r="AU51" s="85">
        <f>+'[3]Fed Elig &amp; Non-Fed Calworks'!AO48</f>
        <v>10452.77</v>
      </c>
      <c r="AV51" s="62">
        <f>+'[3]Fed Elig &amp; Non-Fed Calworks'!AN48</f>
        <v>295.6</v>
      </c>
      <c r="AW51" s="62">
        <f t="shared" si="12"/>
        <v>10748.37</v>
      </c>
      <c r="AY51" s="61"/>
      <c r="AZ51" s="85">
        <f>+'[3]Fed Elig &amp; Non-Fed Calworks'!AT48</f>
        <v>5581</v>
      </c>
      <c r="BA51" s="62">
        <f>+'[3]Fed Elig &amp; Non-Fed Calworks'!AS48</f>
        <v>173.34</v>
      </c>
      <c r="BB51" s="62">
        <f t="shared" si="13"/>
        <v>5754.34</v>
      </c>
      <c r="BD51" s="61"/>
      <c r="BE51" s="85">
        <f>+'[3]Fed Elig &amp; Non-Fed Calworks'!AY48</f>
        <v>9990.77</v>
      </c>
      <c r="BF51" s="62">
        <f>+'[3]Fed Elig &amp; Non-Fed Calworks'!AX48</f>
        <v>283.9</v>
      </c>
      <c r="BG51" s="62">
        <f t="shared" si="14"/>
        <v>10274.67</v>
      </c>
      <c r="BI51" s="61"/>
      <c r="BJ51" s="85">
        <f>+'[3]Fed Elig &amp; Non-Fed Calworks'!BD48</f>
        <v>10113.97</v>
      </c>
      <c r="BK51" s="62">
        <f>+'[3]Fed Elig &amp; Non-Fed Calworks'!BC48</f>
        <v>286.05</v>
      </c>
      <c r="BL51" s="62">
        <f t="shared" si="15"/>
        <v>10400.019999999999</v>
      </c>
      <c r="BN51" s="61"/>
      <c r="BO51" s="85">
        <f>+'[3]Fed Elig &amp; Non-Fed Calworks'!BI48</f>
        <v>17473.43</v>
      </c>
      <c r="BP51" s="62">
        <f>+'[3]Fed Elig &amp; Non-Fed Calworks'!BH48</f>
        <v>478.59</v>
      </c>
      <c r="BQ51" s="62">
        <f t="shared" si="16"/>
        <v>17952.02</v>
      </c>
    </row>
    <row r="52" spans="1:69" ht="13.5">
      <c r="A52" s="81" t="s">
        <v>52</v>
      </c>
      <c r="C52" s="61">
        <f t="shared" si="1"/>
        <v>0</v>
      </c>
      <c r="D52" s="85">
        <f t="shared" si="2"/>
        <v>0</v>
      </c>
      <c r="E52" s="62">
        <f t="shared" si="3"/>
        <v>0</v>
      </c>
      <c r="F52" s="62">
        <f t="shared" si="4"/>
        <v>0</v>
      </c>
      <c r="H52" s="86">
        <v>2</v>
      </c>
      <c r="I52" s="87">
        <f t="shared" si="17"/>
        <v>-2</v>
      </c>
      <c r="K52" s="61"/>
      <c r="L52" s="85">
        <f>+'[3]Fed Elig &amp; Non-Fed Calworks'!F49</f>
        <v>0</v>
      </c>
      <c r="M52" s="62">
        <f>+'[3]Fed Elig &amp; Non-Fed Calworks'!E49</f>
        <v>0</v>
      </c>
      <c r="N52" s="62">
        <f t="shared" si="5"/>
        <v>0</v>
      </c>
      <c r="P52" s="61"/>
      <c r="Q52" s="85">
        <f>+'[3]Fed Elig &amp; Non-Fed Calworks'!K49</f>
        <v>0</v>
      </c>
      <c r="R52" s="62">
        <f>+'[3]Fed Elig &amp; Non-Fed Calworks'!J49</f>
        <v>0</v>
      </c>
      <c r="S52" s="62">
        <f t="shared" si="6"/>
        <v>0</v>
      </c>
      <c r="U52" s="61"/>
      <c r="V52" s="85">
        <f>+'[3]Fed Elig &amp; Non-Fed Calworks'!P49</f>
        <v>0</v>
      </c>
      <c r="W52" s="62">
        <f>+'[3]Fed Elig &amp; Non-Fed Calworks'!O49</f>
        <v>0</v>
      </c>
      <c r="X52" s="62">
        <f t="shared" si="7"/>
        <v>0</v>
      </c>
      <c r="Z52" s="61"/>
      <c r="AA52" s="85">
        <f>+'[3]Fed Elig &amp; Non-Fed Calworks'!U49</f>
        <v>0</v>
      </c>
      <c r="AB52" s="62">
        <f>+'[3]Fed Elig &amp; Non-Fed Calworks'!T49</f>
        <v>0</v>
      </c>
      <c r="AC52" s="62">
        <f t="shared" si="8"/>
        <v>0</v>
      </c>
      <c r="AE52" s="61"/>
      <c r="AF52" s="85">
        <f>+'[3]Fed Elig &amp; Non-Fed Calworks'!Z49</f>
        <v>0</v>
      </c>
      <c r="AG52" s="62">
        <f>+'[3]Fed Elig &amp; Non-Fed Calworks'!Y49</f>
        <v>0</v>
      </c>
      <c r="AH52" s="62">
        <f t="shared" si="9"/>
        <v>0</v>
      </c>
      <c r="AJ52" s="61"/>
      <c r="AK52" s="85">
        <f>+'[3]Fed Elig &amp; Non-Fed Calworks'!AE49</f>
        <v>0</v>
      </c>
      <c r="AL52" s="62">
        <f>+'[3]Fed Elig &amp; Non-Fed Calworks'!AD49</f>
        <v>0</v>
      </c>
      <c r="AM52" s="62">
        <f t="shared" si="10"/>
        <v>0</v>
      </c>
      <c r="AO52" s="61"/>
      <c r="AP52" s="85">
        <f>+'[3]Fed Elig &amp; Non-Fed Calworks'!AJ49</f>
        <v>0</v>
      </c>
      <c r="AQ52" s="62">
        <f>+'[3]Fed Elig &amp; Non-Fed Calworks'!AI49</f>
        <v>0</v>
      </c>
      <c r="AR52" s="62">
        <f t="shared" si="11"/>
        <v>0</v>
      </c>
      <c r="AT52" s="61"/>
      <c r="AU52" s="85">
        <f>+'[3]Fed Elig &amp; Non-Fed Calworks'!AO49</f>
        <v>0</v>
      </c>
      <c r="AV52" s="62">
        <f>+'[3]Fed Elig &amp; Non-Fed Calworks'!AN49</f>
        <v>0</v>
      </c>
      <c r="AW52" s="62">
        <f t="shared" si="12"/>
        <v>0</v>
      </c>
      <c r="AY52" s="61"/>
      <c r="AZ52" s="85">
        <f>+'[3]Fed Elig &amp; Non-Fed Calworks'!AT49</f>
        <v>0</v>
      </c>
      <c r="BA52" s="62">
        <f>+'[3]Fed Elig &amp; Non-Fed Calworks'!AS49</f>
        <v>0</v>
      </c>
      <c r="BB52" s="62">
        <f t="shared" si="13"/>
        <v>0</v>
      </c>
      <c r="BD52" s="61"/>
      <c r="BE52" s="85">
        <f>+'[3]Fed Elig &amp; Non-Fed Calworks'!AY49</f>
        <v>0</v>
      </c>
      <c r="BF52" s="62">
        <f>+'[3]Fed Elig &amp; Non-Fed Calworks'!AX49</f>
        <v>0</v>
      </c>
      <c r="BG52" s="62">
        <f t="shared" si="14"/>
        <v>0</v>
      </c>
      <c r="BI52" s="61"/>
      <c r="BJ52" s="85">
        <f>+'[3]Fed Elig &amp; Non-Fed Calworks'!BD49</f>
        <v>0</v>
      </c>
      <c r="BK52" s="62">
        <f>+'[3]Fed Elig &amp; Non-Fed Calworks'!BC49</f>
        <v>0</v>
      </c>
      <c r="BL52" s="62">
        <f t="shared" si="15"/>
        <v>0</v>
      </c>
      <c r="BN52" s="61"/>
      <c r="BO52" s="85">
        <f>+'[3]Fed Elig &amp; Non-Fed Calworks'!BI49</f>
        <v>0</v>
      </c>
      <c r="BP52" s="62">
        <f>+'[3]Fed Elig &amp; Non-Fed Calworks'!BH49</f>
        <v>0</v>
      </c>
      <c r="BQ52" s="62">
        <f t="shared" si="16"/>
        <v>0</v>
      </c>
    </row>
    <row r="53" spans="1:69" ht="13.5">
      <c r="A53" s="81" t="s">
        <v>53</v>
      </c>
      <c r="C53" s="61">
        <f t="shared" si="1"/>
        <v>0</v>
      </c>
      <c r="D53" s="85">
        <f t="shared" si="2"/>
        <v>55527</v>
      </c>
      <c r="E53" s="62">
        <f t="shared" si="3"/>
        <v>1564</v>
      </c>
      <c r="F53" s="62">
        <f t="shared" si="4"/>
        <v>57091</v>
      </c>
      <c r="H53" s="86">
        <v>47051</v>
      </c>
      <c r="I53" s="87">
        <f t="shared" si="17"/>
        <v>8476</v>
      </c>
      <c r="K53" s="61"/>
      <c r="L53" s="85">
        <f>+'[3]Fed Elig &amp; Non-Fed Calworks'!F50</f>
        <v>7109.27</v>
      </c>
      <c r="M53" s="62">
        <f>+'[3]Fed Elig &amp; Non-Fed Calworks'!E50</f>
        <v>182.29</v>
      </c>
      <c r="N53" s="62">
        <f t="shared" si="5"/>
        <v>7291.56</v>
      </c>
      <c r="P53" s="61"/>
      <c r="Q53" s="85">
        <f>+'[3]Fed Elig &amp; Non-Fed Calworks'!K50</f>
        <v>6943.8</v>
      </c>
      <c r="R53" s="62">
        <f>+'[3]Fed Elig &amp; Non-Fed Calworks'!J50</f>
        <v>178.05</v>
      </c>
      <c r="S53" s="62">
        <f t="shared" si="6"/>
        <v>7121.85</v>
      </c>
      <c r="U53" s="61"/>
      <c r="V53" s="85">
        <f>+'[3]Fed Elig &amp; Non-Fed Calworks'!P50</f>
        <v>5239.67</v>
      </c>
      <c r="W53" s="62">
        <f>+'[3]Fed Elig &amp; Non-Fed Calworks'!O50</f>
        <v>134.35</v>
      </c>
      <c r="X53" s="62">
        <f t="shared" si="7"/>
        <v>5374.02</v>
      </c>
      <c r="Z53" s="61"/>
      <c r="AA53" s="85">
        <f>+'[3]Fed Elig &amp; Non-Fed Calworks'!U50</f>
        <v>2542.33</v>
      </c>
      <c r="AB53" s="62">
        <f>+'[3]Fed Elig &amp; Non-Fed Calworks'!T50</f>
        <v>65.19</v>
      </c>
      <c r="AC53" s="62">
        <f t="shared" si="8"/>
        <v>2607.52</v>
      </c>
      <c r="AE53" s="61"/>
      <c r="AF53" s="85">
        <f>+'[3]Fed Elig &amp; Non-Fed Calworks'!Z50</f>
        <v>4027.08</v>
      </c>
      <c r="AG53" s="62">
        <f>+'[3]Fed Elig &amp; Non-Fed Calworks'!Y50</f>
        <v>118.12</v>
      </c>
      <c r="AH53" s="62">
        <f t="shared" si="9"/>
        <v>4145.2</v>
      </c>
      <c r="AJ53" s="61"/>
      <c r="AK53" s="85">
        <f>+'[3]Fed Elig &amp; Non-Fed Calworks'!AE50</f>
        <v>1501.73</v>
      </c>
      <c r="AL53" s="62">
        <f>+'[3]Fed Elig &amp; Non-Fed Calworks'!AD50</f>
        <v>53.55</v>
      </c>
      <c r="AM53" s="62">
        <f t="shared" si="10"/>
        <v>1555.28</v>
      </c>
      <c r="AO53" s="61"/>
      <c r="AP53" s="85">
        <f>+'[3]Fed Elig &amp; Non-Fed Calworks'!AJ50</f>
        <v>2526.71</v>
      </c>
      <c r="AQ53" s="62">
        <f>+'[3]Fed Elig &amp; Non-Fed Calworks'!AI50</f>
        <v>79.64</v>
      </c>
      <c r="AR53" s="62">
        <f t="shared" si="11"/>
        <v>2606.35</v>
      </c>
      <c r="AT53" s="61"/>
      <c r="AU53" s="85">
        <f>+'[3]Fed Elig &amp; Non-Fed Calworks'!AO50</f>
        <v>3520.84</v>
      </c>
      <c r="AV53" s="62">
        <f>+'[3]Fed Elig &amp; Non-Fed Calworks'!AN50</f>
        <v>108.34</v>
      </c>
      <c r="AW53" s="62">
        <f t="shared" si="12"/>
        <v>3629.1800000000003</v>
      </c>
      <c r="AY53" s="61"/>
      <c r="AZ53" s="85">
        <f>+'[3]Fed Elig &amp; Non-Fed Calworks'!AT50</f>
        <v>5546.76</v>
      </c>
      <c r="BA53" s="62">
        <f>+'[3]Fed Elig &amp; Non-Fed Calworks'!AS50</f>
        <v>162.98</v>
      </c>
      <c r="BB53" s="62">
        <f t="shared" si="13"/>
        <v>5709.74</v>
      </c>
      <c r="BD53" s="61"/>
      <c r="BE53" s="85">
        <f>+'[3]Fed Elig &amp; Non-Fed Calworks'!AY50</f>
        <v>6787.64</v>
      </c>
      <c r="BF53" s="62">
        <f>+'[3]Fed Elig &amp; Non-Fed Calworks'!AX50</f>
        <v>193.69</v>
      </c>
      <c r="BG53" s="62">
        <f t="shared" si="14"/>
        <v>6981.33</v>
      </c>
      <c r="BI53" s="61"/>
      <c r="BJ53" s="85">
        <f>+'[3]Fed Elig &amp; Non-Fed Calworks'!BD50</f>
        <v>2883.75</v>
      </c>
      <c r="BK53" s="62">
        <f>+'[3]Fed Elig &amp; Non-Fed Calworks'!BC50</f>
        <v>92.88</v>
      </c>
      <c r="BL53" s="62">
        <f t="shared" si="15"/>
        <v>2976.63</v>
      </c>
      <c r="BN53" s="61"/>
      <c r="BO53" s="85">
        <f>+'[3]Fed Elig &amp; Non-Fed Calworks'!BI50</f>
        <v>6897.58</v>
      </c>
      <c r="BP53" s="62">
        <f>+'[3]Fed Elig &amp; Non-Fed Calworks'!BH50</f>
        <v>195.29</v>
      </c>
      <c r="BQ53" s="62">
        <f t="shared" si="16"/>
        <v>7092.87</v>
      </c>
    </row>
    <row r="54" spans="1:69" ht="13.5">
      <c r="A54" s="81" t="s">
        <v>54</v>
      </c>
      <c r="C54" s="61">
        <f t="shared" si="1"/>
        <v>0</v>
      </c>
      <c r="D54" s="85">
        <f t="shared" si="2"/>
        <v>589749</v>
      </c>
      <c r="E54" s="62">
        <f t="shared" si="3"/>
        <v>16191</v>
      </c>
      <c r="F54" s="62">
        <f t="shared" si="4"/>
        <v>605940</v>
      </c>
      <c r="H54" s="86">
        <v>640903</v>
      </c>
      <c r="I54" s="87">
        <f t="shared" si="17"/>
        <v>-51154</v>
      </c>
      <c r="K54" s="61"/>
      <c r="L54" s="85">
        <f>+'[3]Fed Elig &amp; Non-Fed Calworks'!F51</f>
        <v>80703.91</v>
      </c>
      <c r="M54" s="62">
        <f>+'[3]Fed Elig &amp; Non-Fed Calworks'!E51</f>
        <v>2071.84</v>
      </c>
      <c r="N54" s="62">
        <f t="shared" si="5"/>
        <v>82775.75</v>
      </c>
      <c r="P54" s="61"/>
      <c r="Q54" s="85">
        <f>+'[3]Fed Elig &amp; Non-Fed Calworks'!K51</f>
        <v>66637.87</v>
      </c>
      <c r="R54" s="62">
        <f>+'[3]Fed Elig &amp; Non-Fed Calworks'!J51</f>
        <v>1711.18</v>
      </c>
      <c r="S54" s="62">
        <f t="shared" si="6"/>
        <v>68349.04999999999</v>
      </c>
      <c r="U54" s="61"/>
      <c r="V54" s="85">
        <f>+'[3]Fed Elig &amp; Non-Fed Calworks'!P51</f>
        <v>57442.38</v>
      </c>
      <c r="W54" s="62">
        <f>+'[3]Fed Elig &amp; Non-Fed Calworks'!O51</f>
        <v>1472.88</v>
      </c>
      <c r="X54" s="62">
        <f t="shared" si="7"/>
        <v>58915.259999999995</v>
      </c>
      <c r="Z54" s="61"/>
      <c r="AA54" s="85">
        <f>+'[3]Fed Elig &amp; Non-Fed Calworks'!U51</f>
        <v>42051.31</v>
      </c>
      <c r="AB54" s="62">
        <f>+'[3]Fed Elig &amp; Non-Fed Calworks'!T51</f>
        <v>1080.75</v>
      </c>
      <c r="AC54" s="62">
        <f t="shared" si="8"/>
        <v>43132.06</v>
      </c>
      <c r="AE54" s="61"/>
      <c r="AF54" s="85">
        <f>+'[3]Fed Elig &amp; Non-Fed Calworks'!Z51</f>
        <v>35379.83</v>
      </c>
      <c r="AG54" s="62">
        <f>+'[3]Fed Elig &amp; Non-Fed Calworks'!Y51</f>
        <v>1048.33</v>
      </c>
      <c r="AH54" s="62">
        <f t="shared" si="9"/>
        <v>36428.16</v>
      </c>
      <c r="AJ54" s="61"/>
      <c r="AK54" s="85">
        <f>+'[3]Fed Elig &amp; Non-Fed Calworks'!AE51</f>
        <v>32321.23</v>
      </c>
      <c r="AL54" s="62">
        <f>+'[3]Fed Elig &amp; Non-Fed Calworks'!AD51</f>
        <v>944.03</v>
      </c>
      <c r="AM54" s="62">
        <f t="shared" si="10"/>
        <v>33265.26</v>
      </c>
      <c r="AO54" s="61"/>
      <c r="AP54" s="85">
        <f>+'[3]Fed Elig &amp; Non-Fed Calworks'!AJ51</f>
        <v>44306.24</v>
      </c>
      <c r="AQ54" s="62">
        <f>+'[3]Fed Elig &amp; Non-Fed Calworks'!AI51</f>
        <v>1253.22</v>
      </c>
      <c r="AR54" s="62">
        <f t="shared" si="11"/>
        <v>45559.46</v>
      </c>
      <c r="AT54" s="61"/>
      <c r="AU54" s="85">
        <f>+'[3]Fed Elig &amp; Non-Fed Calworks'!AO51</f>
        <v>30748.23</v>
      </c>
      <c r="AV54" s="62">
        <f>+'[3]Fed Elig &amp; Non-Fed Calworks'!AN51</f>
        <v>899.23</v>
      </c>
      <c r="AW54" s="62">
        <f t="shared" si="12"/>
        <v>31647.46</v>
      </c>
      <c r="AY54" s="61"/>
      <c r="AZ54" s="85">
        <f>+'[3]Fed Elig &amp; Non-Fed Calworks'!AT51</f>
        <v>38320.46</v>
      </c>
      <c r="BA54" s="62">
        <f>+'[3]Fed Elig &amp; Non-Fed Calworks'!AS51</f>
        <v>1118.33</v>
      </c>
      <c r="BB54" s="62">
        <f t="shared" si="13"/>
        <v>39438.79</v>
      </c>
      <c r="BD54" s="61"/>
      <c r="BE54" s="85">
        <f>+'[3]Fed Elig &amp; Non-Fed Calworks'!AY51</f>
        <v>57270.77</v>
      </c>
      <c r="BF54" s="62">
        <f>+'[3]Fed Elig &amp; Non-Fed Calworks'!AX51</f>
        <v>1602.07</v>
      </c>
      <c r="BG54" s="62">
        <f t="shared" si="14"/>
        <v>58872.84</v>
      </c>
      <c r="BI54" s="61"/>
      <c r="BJ54" s="85">
        <f>+'[3]Fed Elig &amp; Non-Fed Calworks'!BD51</f>
        <v>49979.53</v>
      </c>
      <c r="BK54" s="62">
        <f>+'[3]Fed Elig &amp; Non-Fed Calworks'!BC51</f>
        <v>1437.46</v>
      </c>
      <c r="BL54" s="62">
        <f t="shared" si="15"/>
        <v>51416.99</v>
      </c>
      <c r="BN54" s="61"/>
      <c r="BO54" s="85">
        <f>+'[3]Fed Elig &amp; Non-Fed Calworks'!BI51</f>
        <v>54587.58</v>
      </c>
      <c r="BP54" s="62">
        <f>+'[3]Fed Elig &amp; Non-Fed Calworks'!BH51</f>
        <v>1552.1</v>
      </c>
      <c r="BQ54" s="62">
        <f t="shared" si="16"/>
        <v>56139.68</v>
      </c>
    </row>
    <row r="55" spans="1:69" ht="13.5">
      <c r="A55" s="81" t="s">
        <v>55</v>
      </c>
      <c r="C55" s="61">
        <f t="shared" si="1"/>
        <v>0</v>
      </c>
      <c r="D55" s="85">
        <f t="shared" si="2"/>
        <v>42642</v>
      </c>
      <c r="E55" s="62">
        <f t="shared" si="3"/>
        <v>1148</v>
      </c>
      <c r="F55" s="62">
        <f t="shared" si="4"/>
        <v>43790</v>
      </c>
      <c r="H55" s="86">
        <v>20860</v>
      </c>
      <c r="I55" s="87">
        <f t="shared" si="17"/>
        <v>21782</v>
      </c>
      <c r="K55" s="61"/>
      <c r="L55" s="85">
        <f>+'[3]Fed Elig &amp; Non-Fed Calworks'!F52</f>
        <v>2383.16</v>
      </c>
      <c r="M55" s="62">
        <f>+'[3]Fed Elig &amp; Non-Fed Calworks'!E52</f>
        <v>61.11</v>
      </c>
      <c r="N55" s="62">
        <f t="shared" si="5"/>
        <v>2444.27</v>
      </c>
      <c r="P55" s="61"/>
      <c r="Q55" s="85">
        <f>+'[3]Fed Elig &amp; Non-Fed Calworks'!K52</f>
        <v>6684.57</v>
      </c>
      <c r="R55" s="62">
        <f>+'[3]Fed Elig &amp; Non-Fed Calworks'!J52</f>
        <v>171.4</v>
      </c>
      <c r="S55" s="62">
        <f t="shared" si="6"/>
        <v>6855.969999999999</v>
      </c>
      <c r="U55" s="61"/>
      <c r="V55" s="85">
        <f>+'[3]Fed Elig &amp; Non-Fed Calworks'!P52</f>
        <v>1490.79</v>
      </c>
      <c r="W55" s="62">
        <f>+'[3]Fed Elig &amp; Non-Fed Calworks'!O52</f>
        <v>38.22</v>
      </c>
      <c r="X55" s="62">
        <f t="shared" si="7"/>
        <v>1529.01</v>
      </c>
      <c r="Z55" s="61"/>
      <c r="AA55" s="85">
        <f>+'[3]Fed Elig &amp; Non-Fed Calworks'!U52</f>
        <v>1538.62</v>
      </c>
      <c r="AB55" s="62">
        <f>+'[3]Fed Elig &amp; Non-Fed Calworks'!T52</f>
        <v>39.45</v>
      </c>
      <c r="AC55" s="62">
        <f t="shared" si="8"/>
        <v>1578.07</v>
      </c>
      <c r="AE55" s="61"/>
      <c r="AF55" s="85">
        <f>+'[3]Fed Elig &amp; Non-Fed Calworks'!Z52</f>
        <v>1408.98</v>
      </c>
      <c r="AG55" s="62">
        <f>+'[3]Fed Elig &amp; Non-Fed Calworks'!Y52</f>
        <v>41.44</v>
      </c>
      <c r="AH55" s="62">
        <f t="shared" si="9"/>
        <v>1450.42</v>
      </c>
      <c r="AJ55" s="61"/>
      <c r="AK55" s="85">
        <f>+'[3]Fed Elig &amp; Non-Fed Calworks'!AE52</f>
        <v>2560.51</v>
      </c>
      <c r="AL55" s="62">
        <f>+'[3]Fed Elig &amp; Non-Fed Calworks'!AD52</f>
        <v>70.24</v>
      </c>
      <c r="AM55" s="62">
        <f t="shared" si="10"/>
        <v>2630.75</v>
      </c>
      <c r="AO55" s="61"/>
      <c r="AP55" s="85">
        <f>+'[3]Fed Elig &amp; Non-Fed Calworks'!AJ52</f>
        <v>1107.74</v>
      </c>
      <c r="AQ55" s="62">
        <f>+'[3]Fed Elig &amp; Non-Fed Calworks'!AI52</f>
        <v>33.06</v>
      </c>
      <c r="AR55" s="62">
        <f t="shared" si="11"/>
        <v>1140.8</v>
      </c>
      <c r="AT55" s="61"/>
      <c r="AU55" s="85">
        <f>+'[3]Fed Elig &amp; Non-Fed Calworks'!AO52</f>
        <v>3142.65</v>
      </c>
      <c r="AV55" s="62">
        <f>+'[3]Fed Elig &amp; Non-Fed Calworks'!AN52</f>
        <v>86.46</v>
      </c>
      <c r="AW55" s="62">
        <f t="shared" si="12"/>
        <v>3229.11</v>
      </c>
      <c r="AY55" s="61"/>
      <c r="AZ55" s="85">
        <f>+'[3]Fed Elig &amp; Non-Fed Calworks'!AT52</f>
        <v>1568.54</v>
      </c>
      <c r="BA55" s="62">
        <f>+'[3]Fed Elig &amp; Non-Fed Calworks'!AS52</f>
        <v>48.52</v>
      </c>
      <c r="BB55" s="62">
        <f t="shared" si="13"/>
        <v>1617.06</v>
      </c>
      <c r="BD55" s="61"/>
      <c r="BE55" s="85">
        <f>+'[3]Fed Elig &amp; Non-Fed Calworks'!AY52</f>
        <v>2865.9</v>
      </c>
      <c r="BF55" s="62">
        <f>+'[3]Fed Elig &amp; Non-Fed Calworks'!AX52</f>
        <v>78.92</v>
      </c>
      <c r="BG55" s="62">
        <f t="shared" si="14"/>
        <v>2944.82</v>
      </c>
      <c r="BI55" s="61"/>
      <c r="BJ55" s="85">
        <f>+'[3]Fed Elig &amp; Non-Fed Calworks'!BD52</f>
        <v>3462.85</v>
      </c>
      <c r="BK55" s="62">
        <f>+'[3]Fed Elig &amp; Non-Fed Calworks'!BC52</f>
        <v>97.18</v>
      </c>
      <c r="BL55" s="62">
        <f t="shared" si="15"/>
        <v>3560.0299999999997</v>
      </c>
      <c r="BN55" s="61"/>
      <c r="BO55" s="85">
        <f>+'[3]Fed Elig &amp; Non-Fed Calworks'!BI52</f>
        <v>14428.13</v>
      </c>
      <c r="BP55" s="62">
        <f>+'[3]Fed Elig &amp; Non-Fed Calworks'!BH52</f>
        <v>382.21</v>
      </c>
      <c r="BQ55" s="62">
        <f t="shared" si="16"/>
        <v>14810.339999999998</v>
      </c>
    </row>
    <row r="56" spans="1:69" ht="13.5">
      <c r="A56" s="81" t="s">
        <v>56</v>
      </c>
      <c r="C56" s="61">
        <f t="shared" si="1"/>
        <v>0</v>
      </c>
      <c r="D56" s="85">
        <f t="shared" si="2"/>
        <v>414289</v>
      </c>
      <c r="E56" s="62">
        <f t="shared" si="3"/>
        <v>11759</v>
      </c>
      <c r="F56" s="62">
        <f t="shared" si="4"/>
        <v>426048</v>
      </c>
      <c r="H56" s="86">
        <v>574613</v>
      </c>
      <c r="I56" s="87">
        <f t="shared" si="17"/>
        <v>-160324</v>
      </c>
      <c r="K56" s="61"/>
      <c r="L56" s="85">
        <f>+'[3]Fed Elig &amp; Non-Fed Calworks'!F53</f>
        <v>1778.32</v>
      </c>
      <c r="M56" s="62">
        <f>+'[3]Fed Elig &amp; Non-Fed Calworks'!E53</f>
        <v>45.6</v>
      </c>
      <c r="N56" s="62">
        <f t="shared" si="5"/>
        <v>1823.9199999999998</v>
      </c>
      <c r="P56" s="61"/>
      <c r="Q56" s="85">
        <f>+'[3]Fed Elig &amp; Non-Fed Calworks'!K53</f>
        <v>46704.83</v>
      </c>
      <c r="R56" s="62">
        <f>+'[3]Fed Elig &amp; Non-Fed Calworks'!J53</f>
        <v>1218.96</v>
      </c>
      <c r="S56" s="62">
        <f t="shared" si="6"/>
        <v>47923.79</v>
      </c>
      <c r="U56" s="61"/>
      <c r="V56" s="85">
        <f>+'[3]Fed Elig &amp; Non-Fed Calworks'!P53</f>
        <v>39303.11</v>
      </c>
      <c r="W56" s="62">
        <f>+'[3]Fed Elig &amp; Non-Fed Calworks'!O53</f>
        <v>1029.17</v>
      </c>
      <c r="X56" s="62">
        <f t="shared" si="7"/>
        <v>40332.28</v>
      </c>
      <c r="Z56" s="61"/>
      <c r="AA56" s="85">
        <f>+'[3]Fed Elig &amp; Non-Fed Calworks'!U53</f>
        <v>31646.46</v>
      </c>
      <c r="AB56" s="62">
        <f>+'[3]Fed Elig &amp; Non-Fed Calworks'!T53</f>
        <v>832.85</v>
      </c>
      <c r="AC56" s="62">
        <f t="shared" si="8"/>
        <v>32479.309999999998</v>
      </c>
      <c r="AE56" s="61"/>
      <c r="AF56" s="85">
        <f>+'[3]Fed Elig &amp; Non-Fed Calworks'!Z53</f>
        <v>30681.1</v>
      </c>
      <c r="AG56" s="62">
        <f>+'[3]Fed Elig &amp; Non-Fed Calworks'!Y53</f>
        <v>929.19</v>
      </c>
      <c r="AH56" s="62">
        <f t="shared" si="9"/>
        <v>31610.289999999997</v>
      </c>
      <c r="AJ56" s="61"/>
      <c r="AK56" s="85">
        <f>+'[3]Fed Elig &amp; Non-Fed Calworks'!AE53</f>
        <v>21528.81</v>
      </c>
      <c r="AL56" s="62">
        <f>+'[3]Fed Elig &amp; Non-Fed Calworks'!AD53</f>
        <v>664.19</v>
      </c>
      <c r="AM56" s="62">
        <f t="shared" si="10"/>
        <v>22193</v>
      </c>
      <c r="AO56" s="61"/>
      <c r="AP56" s="85">
        <f>+'[3]Fed Elig &amp; Non-Fed Calworks'!AJ53</f>
        <v>26735.91</v>
      </c>
      <c r="AQ56" s="62">
        <f>+'[3]Fed Elig &amp; Non-Fed Calworks'!AI53</f>
        <v>816.85</v>
      </c>
      <c r="AR56" s="62">
        <f t="shared" si="11"/>
        <v>27552.76</v>
      </c>
      <c r="AT56" s="61"/>
      <c r="AU56" s="85">
        <f>+'[3]Fed Elig &amp; Non-Fed Calworks'!AO53</f>
        <v>29903.42</v>
      </c>
      <c r="AV56" s="62">
        <f>+'[3]Fed Elig &amp; Non-Fed Calworks'!AN53</f>
        <v>887.97</v>
      </c>
      <c r="AW56" s="62">
        <f t="shared" si="12"/>
        <v>30791.39</v>
      </c>
      <c r="AY56" s="61"/>
      <c r="AZ56" s="85">
        <f>+'[3]Fed Elig &amp; Non-Fed Calworks'!AT53</f>
        <v>23473.58</v>
      </c>
      <c r="BA56" s="62">
        <f>+'[3]Fed Elig &amp; Non-Fed Calworks'!AS53</f>
        <v>723.55</v>
      </c>
      <c r="BB56" s="62">
        <f t="shared" si="13"/>
        <v>24197.13</v>
      </c>
      <c r="BD56" s="61"/>
      <c r="BE56" s="85">
        <f>+'[3]Fed Elig &amp; Non-Fed Calworks'!AY53</f>
        <v>32888.24</v>
      </c>
      <c r="BF56" s="62">
        <f>+'[3]Fed Elig &amp; Non-Fed Calworks'!AX53</f>
        <v>962.01</v>
      </c>
      <c r="BG56" s="62">
        <f t="shared" si="14"/>
        <v>33850.25</v>
      </c>
      <c r="BI56" s="61"/>
      <c r="BJ56" s="85">
        <f>+'[3]Fed Elig &amp; Non-Fed Calworks'!BD53</f>
        <v>52913.79</v>
      </c>
      <c r="BK56" s="62">
        <f>+'[3]Fed Elig &amp; Non-Fed Calworks'!BC53</f>
        <v>1521.74</v>
      </c>
      <c r="BL56" s="62">
        <f t="shared" si="15"/>
        <v>54435.53</v>
      </c>
      <c r="BN56" s="61"/>
      <c r="BO56" s="85">
        <f>+'[3]Fed Elig &amp; Non-Fed Calworks'!BI53</f>
        <v>76731.61</v>
      </c>
      <c r="BP56" s="62">
        <f>+'[3]Fed Elig &amp; Non-Fed Calworks'!BH53</f>
        <v>2127.26</v>
      </c>
      <c r="BQ56" s="62">
        <f t="shared" si="16"/>
        <v>78858.87</v>
      </c>
    </row>
    <row r="57" spans="1:69" ht="13.5">
      <c r="A57" s="81" t="s">
        <v>57</v>
      </c>
      <c r="C57" s="61">
        <f t="shared" si="1"/>
        <v>0</v>
      </c>
      <c r="D57" s="85">
        <f t="shared" si="2"/>
        <v>81641</v>
      </c>
      <c r="E57" s="62">
        <f t="shared" si="3"/>
        <v>2314</v>
      </c>
      <c r="F57" s="62">
        <f t="shared" si="4"/>
        <v>83955</v>
      </c>
      <c r="H57" s="86">
        <v>70896</v>
      </c>
      <c r="I57" s="87">
        <f t="shared" si="17"/>
        <v>10745</v>
      </c>
      <c r="K57" s="61"/>
      <c r="L57" s="85">
        <f>+'[3]Fed Elig &amp; Non-Fed Calworks'!F54</f>
        <v>8425.06</v>
      </c>
      <c r="M57" s="62">
        <f>+'[3]Fed Elig &amp; Non-Fed Calworks'!E54</f>
        <v>216.03</v>
      </c>
      <c r="N57" s="62">
        <f t="shared" si="5"/>
        <v>8641.09</v>
      </c>
      <c r="P57" s="61"/>
      <c r="Q57" s="85">
        <f>+'[3]Fed Elig &amp; Non-Fed Calworks'!K54</f>
        <v>6165.17</v>
      </c>
      <c r="R57" s="62">
        <f>+'[3]Fed Elig &amp; Non-Fed Calworks'!J54</f>
        <v>158.08</v>
      </c>
      <c r="S57" s="62">
        <f t="shared" si="6"/>
        <v>6323.25</v>
      </c>
      <c r="U57" s="61"/>
      <c r="V57" s="85">
        <f>+'[3]Fed Elig &amp; Non-Fed Calworks'!P54</f>
        <v>7655.38</v>
      </c>
      <c r="W57" s="62">
        <f>+'[3]Fed Elig &amp; Non-Fed Calworks'!O54</f>
        <v>196.29</v>
      </c>
      <c r="X57" s="62">
        <f t="shared" si="7"/>
        <v>7851.67</v>
      </c>
      <c r="Z57" s="61"/>
      <c r="AA57" s="85">
        <f>+'[3]Fed Elig &amp; Non-Fed Calworks'!U54</f>
        <v>3821.32</v>
      </c>
      <c r="AB57" s="62">
        <f>+'[3]Fed Elig &amp; Non-Fed Calworks'!T54</f>
        <v>97.98</v>
      </c>
      <c r="AC57" s="62">
        <f t="shared" si="8"/>
        <v>3919.3</v>
      </c>
      <c r="AE57" s="61"/>
      <c r="AF57" s="85">
        <f>+'[3]Fed Elig &amp; Non-Fed Calworks'!Z54</f>
        <v>4832.84</v>
      </c>
      <c r="AG57" s="62">
        <f>+'[3]Fed Elig &amp; Non-Fed Calworks'!Y54</f>
        <v>143.32</v>
      </c>
      <c r="AH57" s="62">
        <f t="shared" si="9"/>
        <v>4976.16</v>
      </c>
      <c r="AJ57" s="61"/>
      <c r="AK57" s="85">
        <f>+'[3]Fed Elig &amp; Non-Fed Calworks'!AE54</f>
        <v>2912.95</v>
      </c>
      <c r="AL57" s="62">
        <f>+'[3]Fed Elig &amp; Non-Fed Calworks'!AD54</f>
        <v>87.2</v>
      </c>
      <c r="AM57" s="62">
        <f t="shared" si="10"/>
        <v>3000.1499999999996</v>
      </c>
      <c r="AO57" s="61"/>
      <c r="AP57" s="85">
        <f>+'[3]Fed Elig &amp; Non-Fed Calworks'!AJ54</f>
        <v>5473.84</v>
      </c>
      <c r="AQ57" s="62">
        <f>+'[3]Fed Elig &amp; Non-Fed Calworks'!AI54</f>
        <v>161.17</v>
      </c>
      <c r="AR57" s="62">
        <f t="shared" si="11"/>
        <v>5635.01</v>
      </c>
      <c r="AT57" s="61"/>
      <c r="AU57" s="85">
        <f>+'[3]Fed Elig &amp; Non-Fed Calworks'!AO54</f>
        <v>5053.18</v>
      </c>
      <c r="AV57" s="62">
        <f>+'[3]Fed Elig &amp; Non-Fed Calworks'!AN54</f>
        <v>150.02</v>
      </c>
      <c r="AW57" s="62">
        <f t="shared" si="12"/>
        <v>5203.200000000001</v>
      </c>
      <c r="AY57" s="61"/>
      <c r="AZ57" s="85">
        <f>+'[3]Fed Elig &amp; Non-Fed Calworks'!AT54</f>
        <v>4351.96</v>
      </c>
      <c r="BA57" s="62">
        <f>+'[3]Fed Elig &amp; Non-Fed Calworks'!AS54</f>
        <v>143.77</v>
      </c>
      <c r="BB57" s="62">
        <f t="shared" si="13"/>
        <v>4495.7300000000005</v>
      </c>
      <c r="BD57" s="61"/>
      <c r="BE57" s="85">
        <f>+'[3]Fed Elig &amp; Non-Fed Calworks'!AY54</f>
        <v>12934.89</v>
      </c>
      <c r="BF57" s="62">
        <f>+'[3]Fed Elig &amp; Non-Fed Calworks'!AX54</f>
        <v>361.93</v>
      </c>
      <c r="BG57" s="62">
        <f t="shared" si="14"/>
        <v>13296.82</v>
      </c>
      <c r="BI57" s="61"/>
      <c r="BJ57" s="85">
        <f>+'[3]Fed Elig &amp; Non-Fed Calworks'!BD54</f>
        <v>12521.65</v>
      </c>
      <c r="BK57" s="62">
        <f>+'[3]Fed Elig &amp; Non-Fed Calworks'!BC54</f>
        <v>358.93</v>
      </c>
      <c r="BL57" s="62">
        <f t="shared" si="15"/>
        <v>12880.58</v>
      </c>
      <c r="BN57" s="61"/>
      <c r="BO57" s="85">
        <f>+'[3]Fed Elig &amp; Non-Fed Calworks'!BI54</f>
        <v>7492.26</v>
      </c>
      <c r="BP57" s="62">
        <f>+'[3]Fed Elig &amp; Non-Fed Calworks'!BH54</f>
        <v>239.71</v>
      </c>
      <c r="BQ57" s="62">
        <f t="shared" si="16"/>
        <v>7731.97</v>
      </c>
    </row>
    <row r="58" spans="1:69" ht="13.5">
      <c r="A58" s="81" t="s">
        <v>58</v>
      </c>
      <c r="C58" s="61">
        <f t="shared" si="1"/>
        <v>0</v>
      </c>
      <c r="D58" s="85">
        <f t="shared" si="2"/>
        <v>42171</v>
      </c>
      <c r="E58" s="62">
        <f t="shared" si="3"/>
        <v>1216</v>
      </c>
      <c r="F58" s="62">
        <f t="shared" si="4"/>
        <v>43387</v>
      </c>
      <c r="H58" s="86">
        <v>70937</v>
      </c>
      <c r="I58" s="87">
        <f t="shared" si="17"/>
        <v>-28766</v>
      </c>
      <c r="K58" s="61"/>
      <c r="L58" s="85">
        <f>+'[3]Fed Elig &amp; Non-Fed Calworks'!F55</f>
        <v>9640.83</v>
      </c>
      <c r="M58" s="62">
        <f>+'[3]Fed Elig &amp; Non-Fed Calworks'!E55</f>
        <v>247.21</v>
      </c>
      <c r="N58" s="62">
        <f t="shared" si="5"/>
        <v>9888.039999999999</v>
      </c>
      <c r="P58" s="61"/>
      <c r="Q58" s="85">
        <f>+'[3]Fed Elig &amp; Non-Fed Calworks'!K55</f>
        <v>5866.78</v>
      </c>
      <c r="R58" s="62">
        <f>+'[3]Fed Elig &amp; Non-Fed Calworks'!J55</f>
        <v>150.43</v>
      </c>
      <c r="S58" s="62">
        <f t="shared" si="6"/>
        <v>6017.21</v>
      </c>
      <c r="U58" s="61"/>
      <c r="V58" s="85">
        <f>+'[3]Fed Elig &amp; Non-Fed Calworks'!P55</f>
        <v>3877.04</v>
      </c>
      <c r="W58" s="62">
        <f>+'[3]Fed Elig &amp; Non-Fed Calworks'!O55</f>
        <v>99.41</v>
      </c>
      <c r="X58" s="62">
        <f t="shared" si="7"/>
        <v>3976.45</v>
      </c>
      <c r="Z58" s="61"/>
      <c r="AA58" s="85">
        <f>+'[3]Fed Elig &amp; Non-Fed Calworks'!U55</f>
        <v>-429.71</v>
      </c>
      <c r="AB58" s="62">
        <f>+'[3]Fed Elig &amp; Non-Fed Calworks'!T55</f>
        <v>-11.02</v>
      </c>
      <c r="AC58" s="62">
        <f t="shared" si="8"/>
        <v>-440.72999999999996</v>
      </c>
      <c r="AE58" s="61"/>
      <c r="AF58" s="85">
        <f>+'[3]Fed Elig &amp; Non-Fed Calworks'!Z55</f>
        <v>1421.94</v>
      </c>
      <c r="AG58" s="62">
        <f>+'[3]Fed Elig &amp; Non-Fed Calworks'!Y55</f>
        <v>51.24</v>
      </c>
      <c r="AH58" s="62">
        <f t="shared" si="9"/>
        <v>1473.18</v>
      </c>
      <c r="AJ58" s="61"/>
      <c r="AK58" s="85">
        <f>+'[3]Fed Elig &amp; Non-Fed Calworks'!AE55</f>
        <v>2226.04</v>
      </c>
      <c r="AL58" s="62">
        <f>+'[3]Fed Elig &amp; Non-Fed Calworks'!AD55</f>
        <v>71.98</v>
      </c>
      <c r="AM58" s="62">
        <f t="shared" si="10"/>
        <v>2298.02</v>
      </c>
      <c r="AO58" s="61"/>
      <c r="AP58" s="85">
        <f>+'[3]Fed Elig &amp; Non-Fed Calworks'!AJ55</f>
        <v>2324.72</v>
      </c>
      <c r="AQ58" s="62">
        <f>+'[3]Fed Elig &amp; Non-Fed Calworks'!AI55</f>
        <v>75.7</v>
      </c>
      <c r="AR58" s="62">
        <f t="shared" si="11"/>
        <v>2400.4199999999996</v>
      </c>
      <c r="AT58" s="61"/>
      <c r="AU58" s="85">
        <f>+'[3]Fed Elig &amp; Non-Fed Calworks'!AO55</f>
        <v>1333.46</v>
      </c>
      <c r="AV58" s="62">
        <f>+'[3]Fed Elig &amp; Non-Fed Calworks'!AN55</f>
        <v>51.15</v>
      </c>
      <c r="AW58" s="62">
        <f t="shared" si="12"/>
        <v>1384.6100000000001</v>
      </c>
      <c r="AY58" s="61"/>
      <c r="AZ58" s="85">
        <f>+'[3]Fed Elig &amp; Non-Fed Calworks'!AT55</f>
        <v>2166.52</v>
      </c>
      <c r="BA58" s="62">
        <f>+'[3]Fed Elig &amp; Non-Fed Calworks'!AS55</f>
        <v>72.02</v>
      </c>
      <c r="BB58" s="62">
        <f t="shared" si="13"/>
        <v>2238.54</v>
      </c>
      <c r="BD58" s="61"/>
      <c r="BE58" s="85">
        <f>+'[3]Fed Elig &amp; Non-Fed Calworks'!AY55</f>
        <v>6462.64</v>
      </c>
      <c r="BF58" s="62">
        <f>+'[3]Fed Elig &amp; Non-Fed Calworks'!AX55</f>
        <v>181.83</v>
      </c>
      <c r="BG58" s="62">
        <f t="shared" si="14"/>
        <v>6644.47</v>
      </c>
      <c r="BI58" s="61"/>
      <c r="BJ58" s="85">
        <f>+'[3]Fed Elig &amp; Non-Fed Calworks'!BD55</f>
        <v>3920.04</v>
      </c>
      <c r="BK58" s="62">
        <f>+'[3]Fed Elig &amp; Non-Fed Calworks'!BC55</f>
        <v>118.61</v>
      </c>
      <c r="BL58" s="62">
        <f t="shared" si="15"/>
        <v>4038.65</v>
      </c>
      <c r="BN58" s="61"/>
      <c r="BO58" s="85">
        <f>+'[3]Fed Elig &amp; Non-Fed Calworks'!BI55</f>
        <v>3361.14</v>
      </c>
      <c r="BP58" s="62">
        <f>+'[3]Fed Elig &amp; Non-Fed Calworks'!BH55</f>
        <v>107.23</v>
      </c>
      <c r="BQ58" s="62">
        <f t="shared" si="16"/>
        <v>3468.37</v>
      </c>
    </row>
    <row r="59" spans="1:69" ht="13.5">
      <c r="A59" s="81" t="s">
        <v>59</v>
      </c>
      <c r="C59" s="61">
        <f t="shared" si="1"/>
        <v>0</v>
      </c>
      <c r="D59" s="85">
        <f t="shared" si="2"/>
        <v>4694</v>
      </c>
      <c r="E59" s="62">
        <f t="shared" si="3"/>
        <v>140</v>
      </c>
      <c r="F59" s="62">
        <f t="shared" si="4"/>
        <v>4834</v>
      </c>
      <c r="H59" s="86">
        <v>8778</v>
      </c>
      <c r="I59" s="87">
        <f t="shared" si="17"/>
        <v>-4084</v>
      </c>
      <c r="K59" s="61"/>
      <c r="L59" s="85">
        <f>+'[3]Fed Elig &amp; Non-Fed Calworks'!F56</f>
        <v>575.25</v>
      </c>
      <c r="M59" s="62">
        <f>+'[3]Fed Elig &amp; Non-Fed Calworks'!E56</f>
        <v>14.75</v>
      </c>
      <c r="N59" s="62">
        <f t="shared" si="5"/>
        <v>590</v>
      </c>
      <c r="P59" s="61"/>
      <c r="Q59" s="85">
        <f>+'[3]Fed Elig &amp; Non-Fed Calworks'!K56</f>
        <v>342.81</v>
      </c>
      <c r="R59" s="62">
        <f>+'[3]Fed Elig &amp; Non-Fed Calworks'!J56</f>
        <v>8.79</v>
      </c>
      <c r="S59" s="62">
        <f t="shared" si="6"/>
        <v>351.6</v>
      </c>
      <c r="U59" s="61"/>
      <c r="V59" s="85">
        <f>+'[3]Fed Elig &amp; Non-Fed Calworks'!P56</f>
        <v>0</v>
      </c>
      <c r="W59" s="62">
        <f>+'[3]Fed Elig &amp; Non-Fed Calworks'!O56</f>
        <v>0</v>
      </c>
      <c r="X59" s="62">
        <f t="shared" si="7"/>
        <v>0</v>
      </c>
      <c r="Z59" s="61"/>
      <c r="AA59" s="85">
        <f>+'[3]Fed Elig &amp; Non-Fed Calworks'!U56</f>
        <v>299.41</v>
      </c>
      <c r="AB59" s="62">
        <f>+'[3]Fed Elig &amp; Non-Fed Calworks'!T56</f>
        <v>7.68</v>
      </c>
      <c r="AC59" s="62">
        <f t="shared" si="8"/>
        <v>307.09000000000003</v>
      </c>
      <c r="AE59" s="61"/>
      <c r="AF59" s="85">
        <f>+'[3]Fed Elig &amp; Non-Fed Calworks'!Z56</f>
        <v>289.67</v>
      </c>
      <c r="AG59" s="62">
        <f>+'[3]Fed Elig &amp; Non-Fed Calworks'!Y56</f>
        <v>10.01</v>
      </c>
      <c r="AH59" s="62">
        <f t="shared" si="9"/>
        <v>299.68</v>
      </c>
      <c r="AJ59" s="61"/>
      <c r="AK59" s="85">
        <f>+'[3]Fed Elig &amp; Non-Fed Calworks'!AE56</f>
        <v>554.71</v>
      </c>
      <c r="AL59" s="62">
        <f>+'[3]Fed Elig &amp; Non-Fed Calworks'!AD56</f>
        <v>16.81</v>
      </c>
      <c r="AM59" s="62">
        <f t="shared" si="10"/>
        <v>571.52</v>
      </c>
      <c r="AO59" s="61"/>
      <c r="AP59" s="85">
        <f>+'[3]Fed Elig &amp; Non-Fed Calworks'!AJ56</f>
        <v>628.36</v>
      </c>
      <c r="AQ59" s="62">
        <f>+'[3]Fed Elig &amp; Non-Fed Calworks'!AI56</f>
        <v>18.68</v>
      </c>
      <c r="AR59" s="62">
        <f t="shared" si="11"/>
        <v>647.04</v>
      </c>
      <c r="AT59" s="61"/>
      <c r="AU59" s="85">
        <f>+'[3]Fed Elig &amp; Non-Fed Calworks'!AO56</f>
        <v>52.65</v>
      </c>
      <c r="AV59" s="62">
        <f>+'[3]Fed Elig &amp; Non-Fed Calworks'!AN56</f>
        <v>1.35</v>
      </c>
      <c r="AW59" s="62">
        <f t="shared" si="12"/>
        <v>54</v>
      </c>
      <c r="AY59" s="61"/>
      <c r="AZ59" s="85">
        <f>+'[3]Fed Elig &amp; Non-Fed Calworks'!AT56</f>
        <v>575.91</v>
      </c>
      <c r="BA59" s="62">
        <f>+'[3]Fed Elig &amp; Non-Fed Calworks'!AS56</f>
        <v>18.61</v>
      </c>
      <c r="BB59" s="62">
        <f t="shared" si="13"/>
        <v>594.52</v>
      </c>
      <c r="BD59" s="61"/>
      <c r="BE59" s="85">
        <f>+'[3]Fed Elig &amp; Non-Fed Calworks'!AY56</f>
        <v>299.23</v>
      </c>
      <c r="BF59" s="62">
        <f>+'[3]Fed Elig &amp; Non-Fed Calworks'!AX56</f>
        <v>10.24</v>
      </c>
      <c r="BG59" s="62">
        <f t="shared" si="14"/>
        <v>309.47</v>
      </c>
      <c r="BI59" s="61"/>
      <c r="BJ59" s="85">
        <f>+'[3]Fed Elig &amp; Non-Fed Calworks'!BD56</f>
        <v>721.76</v>
      </c>
      <c r="BK59" s="62">
        <f>+'[3]Fed Elig &amp; Non-Fed Calworks'!BC56</f>
        <v>21.07</v>
      </c>
      <c r="BL59" s="62">
        <f t="shared" si="15"/>
        <v>742.83</v>
      </c>
      <c r="BN59" s="61"/>
      <c r="BO59" s="85">
        <f>+'[3]Fed Elig &amp; Non-Fed Calworks'!BI56</f>
        <v>353.91</v>
      </c>
      <c r="BP59" s="62">
        <f>+'[3]Fed Elig &amp; Non-Fed Calworks'!BH56</f>
        <v>11.64</v>
      </c>
      <c r="BQ59" s="62">
        <f t="shared" si="16"/>
        <v>365.55</v>
      </c>
    </row>
    <row r="60" spans="1:69" ht="13.5">
      <c r="A60" s="81" t="s">
        <v>60</v>
      </c>
      <c r="C60" s="61">
        <f t="shared" si="1"/>
        <v>0</v>
      </c>
      <c r="D60" s="85">
        <f t="shared" si="2"/>
        <v>748008</v>
      </c>
      <c r="E60" s="62">
        <f t="shared" si="3"/>
        <v>20753</v>
      </c>
      <c r="F60" s="62">
        <f t="shared" si="4"/>
        <v>768761</v>
      </c>
      <c r="H60" s="86">
        <v>942866</v>
      </c>
      <c r="I60" s="87">
        <f t="shared" si="17"/>
        <v>-194858</v>
      </c>
      <c r="K60" s="61"/>
      <c r="L60" s="85">
        <f>+'[3]Fed Elig &amp; Non-Fed Calworks'!F57</f>
        <v>103029.97</v>
      </c>
      <c r="M60" s="62">
        <f>+'[3]Fed Elig &amp; Non-Fed Calworks'!E57</f>
        <v>2641.79</v>
      </c>
      <c r="N60" s="62">
        <f t="shared" si="5"/>
        <v>105671.76</v>
      </c>
      <c r="P60" s="61"/>
      <c r="Q60" s="85">
        <f>+'[3]Fed Elig &amp; Non-Fed Calworks'!K57</f>
        <v>92084.35</v>
      </c>
      <c r="R60" s="62">
        <f>+'[3]Fed Elig &amp; Non-Fed Calworks'!J57</f>
        <v>2361.14</v>
      </c>
      <c r="S60" s="62">
        <f t="shared" si="6"/>
        <v>94445.49</v>
      </c>
      <c r="U60" s="61"/>
      <c r="V60" s="85">
        <f>+'[3]Fed Elig &amp; Non-Fed Calworks'!P57</f>
        <v>0</v>
      </c>
      <c r="W60" s="62">
        <f>+'[3]Fed Elig &amp; Non-Fed Calworks'!O57</f>
        <v>0</v>
      </c>
      <c r="X60" s="62">
        <f t="shared" si="7"/>
        <v>0</v>
      </c>
      <c r="Z60" s="61"/>
      <c r="AA60" s="85">
        <f>+'[3]Fed Elig &amp; Non-Fed Calworks'!U57</f>
        <v>47283.93</v>
      </c>
      <c r="AB60" s="62">
        <f>+'[3]Fed Elig &amp; Non-Fed Calworks'!T57</f>
        <v>1212.41</v>
      </c>
      <c r="AC60" s="62">
        <f t="shared" si="8"/>
        <v>48496.340000000004</v>
      </c>
      <c r="AE60" s="61"/>
      <c r="AF60" s="85">
        <f>+'[3]Fed Elig &amp; Non-Fed Calworks'!Z57</f>
        <v>46136.39</v>
      </c>
      <c r="AG60" s="62">
        <f>+'[3]Fed Elig &amp; Non-Fed Calworks'!Y57</f>
        <v>1374.92</v>
      </c>
      <c r="AH60" s="62">
        <f t="shared" si="9"/>
        <v>47511.31</v>
      </c>
      <c r="AJ60" s="61"/>
      <c r="AK60" s="85">
        <f>+'[3]Fed Elig &amp; Non-Fed Calworks'!AE57</f>
        <v>30434.81</v>
      </c>
      <c r="AL60" s="62">
        <f>+'[3]Fed Elig &amp; Non-Fed Calworks'!AD57</f>
        <v>957.74</v>
      </c>
      <c r="AM60" s="62">
        <f t="shared" si="10"/>
        <v>31392.550000000003</v>
      </c>
      <c r="AO60" s="61"/>
      <c r="AP60" s="85">
        <f>+'[3]Fed Elig &amp; Non-Fed Calworks'!AJ57</f>
        <v>44020.67</v>
      </c>
      <c r="AQ60" s="62">
        <f>+'[3]Fed Elig &amp; Non-Fed Calworks'!AI57</f>
        <v>1305.65</v>
      </c>
      <c r="AR60" s="62">
        <f t="shared" si="11"/>
        <v>45326.32</v>
      </c>
      <c r="AT60" s="61"/>
      <c r="AU60" s="85">
        <f>+'[3]Fed Elig &amp; Non-Fed Calworks'!AO57</f>
        <v>36217.3</v>
      </c>
      <c r="AV60" s="62">
        <f>+'[3]Fed Elig &amp; Non-Fed Calworks'!AN57</f>
        <v>1115.78</v>
      </c>
      <c r="AW60" s="62">
        <f t="shared" si="12"/>
        <v>37333.08</v>
      </c>
      <c r="AY60" s="61"/>
      <c r="AZ60" s="85">
        <f>+'[3]Fed Elig &amp; Non-Fed Calworks'!AT57</f>
        <v>62013.65</v>
      </c>
      <c r="BA60" s="62">
        <f>+'[3]Fed Elig &amp; Non-Fed Calworks'!AS57</f>
        <v>1793.15</v>
      </c>
      <c r="BB60" s="62">
        <f t="shared" si="13"/>
        <v>63806.8</v>
      </c>
      <c r="BD60" s="61"/>
      <c r="BE60" s="85">
        <f>+'[3]Fed Elig &amp; Non-Fed Calworks'!AY57</f>
        <v>107628.37</v>
      </c>
      <c r="BF60" s="62">
        <f>+'[3]Fed Elig &amp; Non-Fed Calworks'!AX57</f>
        <v>2951.68</v>
      </c>
      <c r="BG60" s="62">
        <f t="shared" si="14"/>
        <v>110580.04999999999</v>
      </c>
      <c r="BI60" s="61"/>
      <c r="BJ60" s="85">
        <f>+'[3]Fed Elig &amp; Non-Fed Calworks'!BD57</f>
        <v>84155.21</v>
      </c>
      <c r="BK60" s="62">
        <f>+'[3]Fed Elig &amp; Non-Fed Calworks'!BC57</f>
        <v>2367.16</v>
      </c>
      <c r="BL60" s="62">
        <f t="shared" si="15"/>
        <v>86522.37000000001</v>
      </c>
      <c r="BN60" s="61"/>
      <c r="BO60" s="85">
        <f>+'[3]Fed Elig &amp; Non-Fed Calworks'!BI57</f>
        <v>95003.79</v>
      </c>
      <c r="BP60" s="62">
        <f>+'[3]Fed Elig &amp; Non-Fed Calworks'!BH57</f>
        <v>2671.34</v>
      </c>
      <c r="BQ60" s="62">
        <f t="shared" si="16"/>
        <v>97675.12999999999</v>
      </c>
    </row>
    <row r="61" spans="1:69" ht="13.5">
      <c r="A61" s="81" t="s">
        <v>61</v>
      </c>
      <c r="C61" s="61">
        <f t="shared" si="1"/>
        <v>0</v>
      </c>
      <c r="D61" s="85">
        <f t="shared" si="2"/>
        <v>19086</v>
      </c>
      <c r="E61" s="62">
        <f t="shared" si="3"/>
        <v>522</v>
      </c>
      <c r="F61" s="62">
        <f t="shared" si="4"/>
        <v>19608</v>
      </c>
      <c r="H61" s="86">
        <v>18914</v>
      </c>
      <c r="I61" s="87">
        <f t="shared" si="17"/>
        <v>172</v>
      </c>
      <c r="K61" s="61"/>
      <c r="L61" s="85">
        <f>+'[3]Fed Elig &amp; Non-Fed Calworks'!F58</f>
        <v>1372.75</v>
      </c>
      <c r="M61" s="62">
        <f>+'[3]Fed Elig &amp; Non-Fed Calworks'!E58</f>
        <v>35.2</v>
      </c>
      <c r="N61" s="62">
        <f t="shared" si="5"/>
        <v>1407.95</v>
      </c>
      <c r="P61" s="61"/>
      <c r="Q61" s="85">
        <f>+'[3]Fed Elig &amp; Non-Fed Calworks'!K58</f>
        <v>2158.63</v>
      </c>
      <c r="R61" s="62">
        <f>+'[3]Fed Elig &amp; Non-Fed Calworks'!J58</f>
        <v>55.35</v>
      </c>
      <c r="S61" s="62">
        <f t="shared" si="6"/>
        <v>2213.98</v>
      </c>
      <c r="U61" s="61"/>
      <c r="V61" s="85">
        <f>+'[3]Fed Elig &amp; Non-Fed Calworks'!P58</f>
        <v>1760.99</v>
      </c>
      <c r="W61" s="62">
        <f>+'[3]Fed Elig &amp; Non-Fed Calworks'!O58</f>
        <v>45.16</v>
      </c>
      <c r="X61" s="62">
        <f t="shared" si="7"/>
        <v>1806.15</v>
      </c>
      <c r="Z61" s="61"/>
      <c r="AA61" s="85">
        <f>+'[3]Fed Elig &amp; Non-Fed Calworks'!U58</f>
        <v>1485.06</v>
      </c>
      <c r="AB61" s="62">
        <f>+'[3]Fed Elig &amp; Non-Fed Calworks'!T58</f>
        <v>38.08</v>
      </c>
      <c r="AC61" s="62">
        <f t="shared" si="8"/>
        <v>1523.1399999999999</v>
      </c>
      <c r="AE61" s="61"/>
      <c r="AF61" s="85">
        <f>+'[3]Fed Elig &amp; Non-Fed Calworks'!Z58</f>
        <v>1143.63</v>
      </c>
      <c r="AG61" s="62">
        <f>+'[3]Fed Elig &amp; Non-Fed Calworks'!Y58</f>
        <v>33.16</v>
      </c>
      <c r="AH61" s="62">
        <f t="shared" si="9"/>
        <v>1176.7900000000002</v>
      </c>
      <c r="AJ61" s="61"/>
      <c r="AK61" s="85">
        <f>+'[3]Fed Elig &amp; Non-Fed Calworks'!AE58</f>
        <v>733.92</v>
      </c>
      <c r="AL61" s="62">
        <f>+'[3]Fed Elig &amp; Non-Fed Calworks'!AD58</f>
        <v>21.29</v>
      </c>
      <c r="AM61" s="62">
        <f t="shared" si="10"/>
        <v>755.2099999999999</v>
      </c>
      <c r="AO61" s="61"/>
      <c r="AP61" s="85">
        <f>+'[3]Fed Elig &amp; Non-Fed Calworks'!AJ58</f>
        <v>817.12</v>
      </c>
      <c r="AQ61" s="62">
        <f>+'[3]Fed Elig &amp; Non-Fed Calworks'!AI58</f>
        <v>25.3</v>
      </c>
      <c r="AR61" s="62">
        <f t="shared" si="11"/>
        <v>842.42</v>
      </c>
      <c r="AT61" s="61"/>
      <c r="AU61" s="85">
        <f>+'[3]Fed Elig &amp; Non-Fed Calworks'!AO58</f>
        <v>1003.63</v>
      </c>
      <c r="AV61" s="62">
        <f>+'[3]Fed Elig &amp; Non-Fed Calworks'!AN58</f>
        <v>30.74</v>
      </c>
      <c r="AW61" s="62">
        <f t="shared" si="12"/>
        <v>1034.37</v>
      </c>
      <c r="AY61" s="61"/>
      <c r="AZ61" s="85">
        <f>+'[3]Fed Elig &amp; Non-Fed Calworks'!AT58</f>
        <v>703.48</v>
      </c>
      <c r="BA61" s="62">
        <f>+'[3]Fed Elig &amp; Non-Fed Calworks'!AS58</f>
        <v>21.89</v>
      </c>
      <c r="BB61" s="62">
        <f t="shared" si="13"/>
        <v>725.37</v>
      </c>
      <c r="BD61" s="61"/>
      <c r="BE61" s="85">
        <f>+'[3]Fed Elig &amp; Non-Fed Calworks'!AY58</f>
        <v>4873.63</v>
      </c>
      <c r="BF61" s="62">
        <f>+'[3]Fed Elig &amp; Non-Fed Calworks'!AX58</f>
        <v>130.1</v>
      </c>
      <c r="BG61" s="62">
        <f t="shared" si="14"/>
        <v>5003.7300000000005</v>
      </c>
      <c r="BI61" s="61"/>
      <c r="BJ61" s="85">
        <f>+'[3]Fed Elig &amp; Non-Fed Calworks'!BD58</f>
        <v>1501.82</v>
      </c>
      <c r="BK61" s="62">
        <f>+'[3]Fed Elig &amp; Non-Fed Calworks'!BC58</f>
        <v>42.36</v>
      </c>
      <c r="BL61" s="62">
        <f t="shared" si="15"/>
        <v>1544.1799999999998</v>
      </c>
      <c r="BN61" s="61"/>
      <c r="BO61" s="85">
        <f>+'[3]Fed Elig &amp; Non-Fed Calworks'!BI58</f>
        <v>1531.06</v>
      </c>
      <c r="BP61" s="62">
        <f>+'[3]Fed Elig &amp; Non-Fed Calworks'!BH58</f>
        <v>43.11</v>
      </c>
      <c r="BQ61" s="62">
        <f t="shared" si="16"/>
        <v>1574.1699999999998</v>
      </c>
    </row>
    <row r="62" spans="1:69" ht="13.5">
      <c r="A62" s="81" t="s">
        <v>62</v>
      </c>
      <c r="C62" s="61">
        <f t="shared" si="1"/>
        <v>0</v>
      </c>
      <c r="D62" s="85">
        <f t="shared" si="2"/>
        <v>143636</v>
      </c>
      <c r="E62" s="62">
        <f t="shared" si="3"/>
        <v>4396</v>
      </c>
      <c r="F62" s="62">
        <f t="shared" si="4"/>
        <v>148032</v>
      </c>
      <c r="H62" s="86">
        <v>140527</v>
      </c>
      <c r="I62" s="87">
        <f t="shared" si="17"/>
        <v>3109</v>
      </c>
      <c r="K62" s="61"/>
      <c r="L62" s="85">
        <f>+'[3]Fed Elig &amp; Non-Fed Calworks'!F59</f>
        <v>21847.1</v>
      </c>
      <c r="M62" s="62">
        <f>+'[3]Fed Elig &amp; Non-Fed Calworks'!E59</f>
        <v>654.75</v>
      </c>
      <c r="N62" s="62">
        <f t="shared" si="5"/>
        <v>22501.85</v>
      </c>
      <c r="P62" s="61"/>
      <c r="Q62" s="85">
        <f>+'[3]Fed Elig &amp; Non-Fed Calworks'!K59</f>
        <v>12145.2</v>
      </c>
      <c r="R62" s="62">
        <f>+'[3]Fed Elig &amp; Non-Fed Calworks'!J59</f>
        <v>352.3</v>
      </c>
      <c r="S62" s="62">
        <f t="shared" si="6"/>
        <v>12497.5</v>
      </c>
      <c r="U62" s="61"/>
      <c r="V62" s="85">
        <f>+'[3]Fed Elig &amp; Non-Fed Calworks'!P59</f>
        <v>11006.2</v>
      </c>
      <c r="W62" s="62">
        <f>+'[3]Fed Elig &amp; Non-Fed Calworks'!O59</f>
        <v>319.54</v>
      </c>
      <c r="X62" s="62">
        <f t="shared" si="7"/>
        <v>11325.740000000002</v>
      </c>
      <c r="Z62" s="61"/>
      <c r="AA62" s="85">
        <f>+'[3]Fed Elig &amp; Non-Fed Calworks'!U59</f>
        <v>9645.89</v>
      </c>
      <c r="AB62" s="62">
        <f>+'[3]Fed Elig &amp; Non-Fed Calworks'!T59</f>
        <v>281.06</v>
      </c>
      <c r="AC62" s="62">
        <f t="shared" si="8"/>
        <v>9926.949999999999</v>
      </c>
      <c r="AE62" s="61"/>
      <c r="AF62" s="85">
        <f>+'[3]Fed Elig &amp; Non-Fed Calworks'!Z59</f>
        <v>7108.62</v>
      </c>
      <c r="AG62" s="62">
        <f>+'[3]Fed Elig &amp; Non-Fed Calworks'!Y59</f>
        <v>229.11</v>
      </c>
      <c r="AH62" s="62">
        <f t="shared" si="9"/>
        <v>7337.73</v>
      </c>
      <c r="AJ62" s="61"/>
      <c r="AK62" s="85">
        <f>+'[3]Fed Elig &amp; Non-Fed Calworks'!AE59</f>
        <v>8596.76</v>
      </c>
      <c r="AL62" s="62">
        <f>+'[3]Fed Elig &amp; Non-Fed Calworks'!AD59</f>
        <v>277.36</v>
      </c>
      <c r="AM62" s="62">
        <f t="shared" si="10"/>
        <v>8874.12</v>
      </c>
      <c r="AO62" s="61"/>
      <c r="AP62" s="85">
        <f>+'[3]Fed Elig &amp; Non-Fed Calworks'!AJ59</f>
        <v>6034.62</v>
      </c>
      <c r="AQ62" s="62">
        <f>+'[3]Fed Elig &amp; Non-Fed Calworks'!AI59</f>
        <v>192.74</v>
      </c>
      <c r="AR62" s="62">
        <f t="shared" si="11"/>
        <v>6227.36</v>
      </c>
      <c r="AT62" s="61"/>
      <c r="AU62" s="85">
        <f>+'[3]Fed Elig &amp; Non-Fed Calworks'!AO59</f>
        <v>11523.96</v>
      </c>
      <c r="AV62" s="62">
        <f>+'[3]Fed Elig &amp; Non-Fed Calworks'!AN59</f>
        <v>337.76</v>
      </c>
      <c r="AW62" s="62">
        <f t="shared" si="12"/>
        <v>11861.72</v>
      </c>
      <c r="AY62" s="61"/>
      <c r="AZ62" s="85">
        <f>+'[3]Fed Elig &amp; Non-Fed Calworks'!AT59</f>
        <v>7365.82</v>
      </c>
      <c r="BA62" s="62">
        <f>+'[3]Fed Elig &amp; Non-Fed Calworks'!AS59</f>
        <v>250.46</v>
      </c>
      <c r="BB62" s="62">
        <f t="shared" si="13"/>
        <v>7616.28</v>
      </c>
      <c r="BD62" s="61"/>
      <c r="BE62" s="85">
        <f>+'[3]Fed Elig &amp; Non-Fed Calworks'!AY59</f>
        <v>12180.53</v>
      </c>
      <c r="BF62" s="62">
        <f>+'[3]Fed Elig &amp; Non-Fed Calworks'!AX59</f>
        <v>482.81</v>
      </c>
      <c r="BG62" s="62">
        <f t="shared" si="14"/>
        <v>12663.34</v>
      </c>
      <c r="BI62" s="61"/>
      <c r="BJ62" s="85">
        <f>+'[3]Fed Elig &amp; Non-Fed Calworks'!BD59</f>
        <v>17421.61</v>
      </c>
      <c r="BK62" s="62">
        <f>+'[3]Fed Elig &amp; Non-Fed Calworks'!BC59</f>
        <v>515.88</v>
      </c>
      <c r="BL62" s="62">
        <f t="shared" si="15"/>
        <v>17937.49</v>
      </c>
      <c r="BN62" s="61"/>
      <c r="BO62" s="85">
        <f>+'[3]Fed Elig &amp; Non-Fed Calworks'!BI59</f>
        <v>18759.98</v>
      </c>
      <c r="BP62" s="62">
        <f>+'[3]Fed Elig &amp; Non-Fed Calworks'!BH59</f>
        <v>501.78</v>
      </c>
      <c r="BQ62" s="62">
        <f t="shared" si="16"/>
        <v>19261.76</v>
      </c>
    </row>
    <row r="63" spans="1:69" ht="13.5">
      <c r="A63" s="81" t="s">
        <v>63</v>
      </c>
      <c r="C63" s="61">
        <f t="shared" si="1"/>
        <v>0</v>
      </c>
      <c r="D63" s="85">
        <f t="shared" si="2"/>
        <v>144853</v>
      </c>
      <c r="E63" s="62">
        <f t="shared" si="3"/>
        <v>3993</v>
      </c>
      <c r="F63" s="62">
        <f t="shared" si="4"/>
        <v>148846</v>
      </c>
      <c r="H63" s="86">
        <v>126385</v>
      </c>
      <c r="I63" s="87">
        <f t="shared" si="17"/>
        <v>18468</v>
      </c>
      <c r="K63" s="61"/>
      <c r="L63" s="85">
        <f>+'[3]Fed Elig &amp; Non-Fed Calworks'!F60</f>
        <v>9120.46</v>
      </c>
      <c r="M63" s="62">
        <f>+'[3]Fed Elig &amp; Non-Fed Calworks'!E60</f>
        <v>234.08</v>
      </c>
      <c r="N63" s="62">
        <f t="shared" si="5"/>
        <v>9354.539999999999</v>
      </c>
      <c r="P63" s="61"/>
      <c r="Q63" s="85">
        <f>+'[3]Fed Elig &amp; Non-Fed Calworks'!K60</f>
        <v>17867.78</v>
      </c>
      <c r="R63" s="62">
        <f>+'[3]Fed Elig &amp; Non-Fed Calworks'!J60</f>
        <v>459.11</v>
      </c>
      <c r="S63" s="62">
        <f t="shared" si="6"/>
        <v>18326.89</v>
      </c>
      <c r="U63" s="61"/>
      <c r="V63" s="85">
        <f>+'[3]Fed Elig &amp; Non-Fed Calworks'!P60</f>
        <v>10962.72</v>
      </c>
      <c r="W63" s="62">
        <f>+'[3]Fed Elig &amp; Non-Fed Calworks'!O60</f>
        <v>282.13</v>
      </c>
      <c r="X63" s="62">
        <f t="shared" si="7"/>
        <v>11244.849999999999</v>
      </c>
      <c r="Z63" s="61"/>
      <c r="AA63" s="85">
        <f>+'[3]Fed Elig &amp; Non-Fed Calworks'!U60</f>
        <v>10046.02</v>
      </c>
      <c r="AB63" s="62">
        <f>+'[3]Fed Elig &amp; Non-Fed Calworks'!T60</f>
        <v>258.85</v>
      </c>
      <c r="AC63" s="62">
        <f t="shared" si="8"/>
        <v>10304.87</v>
      </c>
      <c r="AE63" s="61"/>
      <c r="AF63" s="85">
        <f>+'[3]Fed Elig &amp; Non-Fed Calworks'!Z60</f>
        <v>6680.44</v>
      </c>
      <c r="AG63" s="62">
        <f>+'[3]Fed Elig &amp; Non-Fed Calworks'!Y60</f>
        <v>201.12</v>
      </c>
      <c r="AH63" s="62">
        <f t="shared" si="9"/>
        <v>6881.5599999999995</v>
      </c>
      <c r="AJ63" s="61"/>
      <c r="AK63" s="85">
        <f>+'[3]Fed Elig &amp; Non-Fed Calworks'!AE60</f>
        <v>6277.89</v>
      </c>
      <c r="AL63" s="62">
        <f>+'[3]Fed Elig &amp; Non-Fed Calworks'!AD60</f>
        <v>187.88</v>
      </c>
      <c r="AM63" s="62">
        <f t="shared" si="10"/>
        <v>6465.77</v>
      </c>
      <c r="AO63" s="61"/>
      <c r="AP63" s="85">
        <f>+'[3]Fed Elig &amp; Non-Fed Calworks'!AJ60</f>
        <v>9165.28</v>
      </c>
      <c r="AQ63" s="62">
        <f>+'[3]Fed Elig &amp; Non-Fed Calworks'!AI60</f>
        <v>259.08</v>
      </c>
      <c r="AR63" s="62">
        <f t="shared" si="11"/>
        <v>9424.36</v>
      </c>
      <c r="AT63" s="61"/>
      <c r="AU63" s="85">
        <f>+'[3]Fed Elig &amp; Non-Fed Calworks'!AO60</f>
        <v>7449.73</v>
      </c>
      <c r="AV63" s="62">
        <f>+'[3]Fed Elig &amp; Non-Fed Calworks'!AN60</f>
        <v>224.43</v>
      </c>
      <c r="AW63" s="62">
        <f t="shared" si="12"/>
        <v>7674.16</v>
      </c>
      <c r="AY63" s="61"/>
      <c r="AZ63" s="85">
        <f>+'[3]Fed Elig &amp; Non-Fed Calworks'!AT60</f>
        <v>9622.86</v>
      </c>
      <c r="BA63" s="62">
        <f>+'[3]Fed Elig &amp; Non-Fed Calworks'!AS60</f>
        <v>290.17</v>
      </c>
      <c r="BB63" s="62">
        <f t="shared" si="13"/>
        <v>9913.03</v>
      </c>
      <c r="BD63" s="61"/>
      <c r="BE63" s="85">
        <f>+'[3]Fed Elig &amp; Non-Fed Calworks'!AY60</f>
        <v>12452.42</v>
      </c>
      <c r="BF63" s="62">
        <f>+'[3]Fed Elig &amp; Non-Fed Calworks'!AX60</f>
        <v>357.79</v>
      </c>
      <c r="BG63" s="62">
        <f t="shared" si="14"/>
        <v>12810.210000000001</v>
      </c>
      <c r="BI63" s="61"/>
      <c r="BJ63" s="85">
        <f>+'[3]Fed Elig &amp; Non-Fed Calworks'!BD60</f>
        <v>29326.14</v>
      </c>
      <c r="BK63" s="62">
        <f>+'[3]Fed Elig &amp; Non-Fed Calworks'!BC60</f>
        <v>789.94</v>
      </c>
      <c r="BL63" s="62">
        <f t="shared" si="15"/>
        <v>30116.079999999998</v>
      </c>
      <c r="BN63" s="61"/>
      <c r="BO63" s="85">
        <f>+'[3]Fed Elig &amp; Non-Fed Calworks'!BI60</f>
        <v>15881.06</v>
      </c>
      <c r="BP63" s="62">
        <f>+'[3]Fed Elig &amp; Non-Fed Calworks'!BH60</f>
        <v>448.56</v>
      </c>
      <c r="BQ63" s="62">
        <f t="shared" si="16"/>
        <v>16329.619999999999</v>
      </c>
    </row>
    <row r="64" spans="1:69" ht="13.5">
      <c r="A64" s="81" t="s">
        <v>64</v>
      </c>
      <c r="C64" s="61">
        <f t="shared" si="1"/>
        <v>0</v>
      </c>
      <c r="D64" s="85">
        <f t="shared" si="2"/>
        <v>162984</v>
      </c>
      <c r="E64" s="62">
        <f t="shared" si="3"/>
        <v>4503</v>
      </c>
      <c r="F64" s="62">
        <f t="shared" si="4"/>
        <v>167487</v>
      </c>
      <c r="H64" s="86">
        <v>152299</v>
      </c>
      <c r="I64" s="87">
        <f t="shared" si="17"/>
        <v>10685</v>
      </c>
      <c r="K64" s="61"/>
      <c r="L64" s="85">
        <f>+'[3]Fed Elig &amp; Non-Fed Calworks'!F61</f>
        <v>19922.37</v>
      </c>
      <c r="M64" s="62">
        <f>+'[3]Fed Elig &amp; Non-Fed Calworks'!E61</f>
        <v>510.83</v>
      </c>
      <c r="N64" s="62">
        <f t="shared" si="5"/>
        <v>20433.2</v>
      </c>
      <c r="P64" s="61"/>
      <c r="Q64" s="85">
        <f>+'[3]Fed Elig &amp; Non-Fed Calworks'!K61</f>
        <v>17904.07</v>
      </c>
      <c r="R64" s="62">
        <f>+'[3]Fed Elig &amp; Non-Fed Calworks'!J61</f>
        <v>459.08</v>
      </c>
      <c r="S64" s="62">
        <f t="shared" si="6"/>
        <v>18363.15</v>
      </c>
      <c r="U64" s="61"/>
      <c r="V64" s="85">
        <f>+'[3]Fed Elig &amp; Non-Fed Calworks'!P61</f>
        <v>13575.89</v>
      </c>
      <c r="W64" s="62">
        <f>+'[3]Fed Elig &amp; Non-Fed Calworks'!O61</f>
        <v>348.1</v>
      </c>
      <c r="X64" s="62">
        <f t="shared" si="7"/>
        <v>13923.99</v>
      </c>
      <c r="Z64" s="61"/>
      <c r="AA64" s="85">
        <f>+'[3]Fed Elig &amp; Non-Fed Calworks'!U61</f>
        <v>11246.5</v>
      </c>
      <c r="AB64" s="62">
        <f>+'[3]Fed Elig &amp; Non-Fed Calworks'!T61</f>
        <v>288.37</v>
      </c>
      <c r="AC64" s="62">
        <f t="shared" si="8"/>
        <v>11534.87</v>
      </c>
      <c r="AE64" s="61"/>
      <c r="AF64" s="85">
        <f>+'[3]Fed Elig &amp; Non-Fed Calworks'!Z61</f>
        <v>13382.23</v>
      </c>
      <c r="AG64" s="62">
        <f>+'[3]Fed Elig &amp; Non-Fed Calworks'!Y61</f>
        <v>393.22</v>
      </c>
      <c r="AH64" s="62">
        <f t="shared" si="9"/>
        <v>13775.449999999999</v>
      </c>
      <c r="AJ64" s="61"/>
      <c r="AK64" s="85">
        <f>+'[3]Fed Elig &amp; Non-Fed Calworks'!AE61</f>
        <v>8410.37</v>
      </c>
      <c r="AL64" s="62">
        <f>+'[3]Fed Elig &amp; Non-Fed Calworks'!AD61</f>
        <v>255.64</v>
      </c>
      <c r="AM64" s="62">
        <f t="shared" si="10"/>
        <v>8666.01</v>
      </c>
      <c r="AO64" s="61"/>
      <c r="AP64" s="85">
        <f>+'[3]Fed Elig &amp; Non-Fed Calworks'!AJ61</f>
        <v>9512.92</v>
      </c>
      <c r="AQ64" s="62">
        <f>+'[3]Fed Elig &amp; Non-Fed Calworks'!AI61</f>
        <v>276.9</v>
      </c>
      <c r="AR64" s="62">
        <f t="shared" si="11"/>
        <v>9789.82</v>
      </c>
      <c r="AT64" s="61"/>
      <c r="AU64" s="85">
        <f>+'[3]Fed Elig &amp; Non-Fed Calworks'!AO61</f>
        <v>10641.59</v>
      </c>
      <c r="AV64" s="62">
        <f>+'[3]Fed Elig &amp; Non-Fed Calworks'!AN61</f>
        <v>311.28</v>
      </c>
      <c r="AW64" s="62">
        <f t="shared" si="12"/>
        <v>10952.87</v>
      </c>
      <c r="AY64" s="61"/>
      <c r="AZ64" s="85">
        <f>+'[3]Fed Elig &amp; Non-Fed Calworks'!AT61</f>
        <v>9106.15</v>
      </c>
      <c r="BA64" s="62">
        <f>+'[3]Fed Elig &amp; Non-Fed Calworks'!AS61</f>
        <v>274.15</v>
      </c>
      <c r="BB64" s="62">
        <f t="shared" si="13"/>
        <v>9380.3</v>
      </c>
      <c r="BD64" s="61"/>
      <c r="BE64" s="85">
        <f>+'[3]Fed Elig &amp; Non-Fed Calworks'!AY61</f>
        <v>22943.98</v>
      </c>
      <c r="BF64" s="62">
        <f>+'[3]Fed Elig &amp; Non-Fed Calworks'!AX61</f>
        <v>628.55</v>
      </c>
      <c r="BG64" s="62">
        <f t="shared" si="14"/>
        <v>23572.53</v>
      </c>
      <c r="BI64" s="61"/>
      <c r="BJ64" s="85">
        <f>+'[3]Fed Elig &amp; Non-Fed Calworks'!BD61</f>
        <v>13198.43</v>
      </c>
      <c r="BK64" s="62">
        <f>+'[3]Fed Elig &amp; Non-Fed Calworks'!BC61</f>
        <v>380.34</v>
      </c>
      <c r="BL64" s="62">
        <f t="shared" si="15"/>
        <v>13578.77</v>
      </c>
      <c r="BN64" s="61"/>
      <c r="BO64" s="85">
        <f>+'[3]Fed Elig &amp; Non-Fed Calworks'!BI61</f>
        <v>13139.08</v>
      </c>
      <c r="BP64" s="62">
        <f>+'[3]Fed Elig &amp; Non-Fed Calworks'!BH61</f>
        <v>376.71</v>
      </c>
      <c r="BQ64" s="62">
        <f t="shared" si="16"/>
        <v>13515.789999999999</v>
      </c>
    </row>
    <row r="65" spans="1:69" ht="13.5">
      <c r="A65" s="81"/>
      <c r="C65" s="61"/>
      <c r="D65" s="85"/>
      <c r="E65" s="62"/>
      <c r="F65" s="62"/>
      <c r="H65" s="86"/>
      <c r="I65" s="87"/>
      <c r="K65" s="61"/>
      <c r="L65" s="85"/>
      <c r="M65" s="62"/>
      <c r="N65" s="62"/>
      <c r="P65" s="61"/>
      <c r="Q65" s="85"/>
      <c r="R65" s="62"/>
      <c r="S65" s="62"/>
      <c r="U65" s="61"/>
      <c r="V65" s="85"/>
      <c r="W65" s="62"/>
      <c r="X65" s="62"/>
      <c r="Z65" s="61"/>
      <c r="AA65" s="85"/>
      <c r="AB65" s="62"/>
      <c r="AC65" s="62"/>
      <c r="AE65" s="61"/>
      <c r="AF65" s="85"/>
      <c r="AG65" s="62"/>
      <c r="AH65" s="62"/>
      <c r="AJ65" s="61"/>
      <c r="AK65" s="85"/>
      <c r="AL65" s="62"/>
      <c r="AM65" s="62"/>
      <c r="AO65" s="61"/>
      <c r="AP65" s="85"/>
      <c r="AQ65" s="62"/>
      <c r="AR65" s="62"/>
      <c r="AT65" s="61"/>
      <c r="AU65" s="85"/>
      <c r="AV65" s="62"/>
      <c r="AW65" s="62"/>
      <c r="AY65" s="61"/>
      <c r="AZ65" s="85"/>
      <c r="BA65" s="62"/>
      <c r="BB65" s="62"/>
      <c r="BD65" s="61"/>
      <c r="BE65" s="85"/>
      <c r="BF65" s="62"/>
      <c r="BG65" s="62"/>
      <c r="BI65" s="61"/>
      <c r="BJ65" s="85"/>
      <c r="BK65" s="62"/>
      <c r="BL65" s="62"/>
      <c r="BN65" s="61"/>
      <c r="BO65" s="85"/>
      <c r="BP65" s="62"/>
      <c r="BQ65" s="62"/>
    </row>
    <row r="66" spans="1:69" ht="14.25" thickBot="1">
      <c r="A66" s="88" t="s">
        <v>6</v>
      </c>
      <c r="C66" s="64">
        <f>SUM(C7:C64)</f>
        <v>0</v>
      </c>
      <c r="D66" s="89">
        <f aca="true" t="shared" si="18" ref="D66:I66">SUM(D7:D64)</f>
        <v>20047216</v>
      </c>
      <c r="E66" s="65">
        <f t="shared" si="18"/>
        <v>558640</v>
      </c>
      <c r="F66" s="66">
        <f t="shared" si="18"/>
        <v>20605856</v>
      </c>
      <c r="H66" s="64">
        <f t="shared" si="18"/>
        <v>21512559</v>
      </c>
      <c r="I66" s="65">
        <f t="shared" si="18"/>
        <v>-1465343</v>
      </c>
      <c r="K66" s="64">
        <f>SUM(K7:K64)</f>
        <v>0</v>
      </c>
      <c r="L66" s="89">
        <f>SUM(L7:L64)</f>
        <v>2420239.39</v>
      </c>
      <c r="M66" s="65">
        <f>SUM(M7:M64)</f>
        <v>63035.82</v>
      </c>
      <c r="N66" s="66">
        <f>SUM(N7:N64)</f>
        <v>2483275.210000001</v>
      </c>
      <c r="P66" s="64">
        <f>SUM(P7:P64)</f>
        <v>0</v>
      </c>
      <c r="Q66" s="89">
        <f>SUM(Q7:Q64)</f>
        <v>1954596.26</v>
      </c>
      <c r="R66" s="65">
        <f>SUM(R7:R64)</f>
        <v>51010.14000000001</v>
      </c>
      <c r="S66" s="66">
        <f>SUM(S7:S64)</f>
        <v>2005606.4000000001</v>
      </c>
      <c r="U66" s="64">
        <f>SUM(U7:U64)</f>
        <v>0</v>
      </c>
      <c r="V66" s="89">
        <f>SUM(V7:V64)</f>
        <v>1641264.2499999995</v>
      </c>
      <c r="W66" s="65">
        <f>SUM(W7:W64)</f>
        <v>42658.43000000001</v>
      </c>
      <c r="X66" s="66">
        <f>SUM(X7:X64)</f>
        <v>1683922.6800000002</v>
      </c>
      <c r="Z66" s="64">
        <f>SUM(Z7:Z64)</f>
        <v>0</v>
      </c>
      <c r="AA66" s="89">
        <f>SUM(AA7:AA64)</f>
        <v>1268987.72</v>
      </c>
      <c r="AB66" s="65">
        <f>SUM(AB7:AB64)</f>
        <v>33075.62</v>
      </c>
      <c r="AC66" s="66">
        <f>SUM(AC7:AC64)</f>
        <v>1302063.3400000008</v>
      </c>
      <c r="AE66" s="64">
        <f>SUM(AE7:AE64)</f>
        <v>0</v>
      </c>
      <c r="AF66" s="89">
        <f>SUM(AF7:AF64)</f>
        <v>994836.5299999998</v>
      </c>
      <c r="AG66" s="65">
        <f>SUM(AG7:AG64)</f>
        <v>29633.339999999997</v>
      </c>
      <c r="AH66" s="66">
        <f>SUM(AH7:AH64)</f>
        <v>1024469.8700000001</v>
      </c>
      <c r="AJ66" s="64">
        <f>SUM(AJ7:AJ64)</f>
        <v>0</v>
      </c>
      <c r="AK66" s="89">
        <f>SUM(AK7:AK64)</f>
        <v>1297731.36</v>
      </c>
      <c r="AL66" s="65">
        <f>SUM(AL7:AL64)</f>
        <v>37807.01999999999</v>
      </c>
      <c r="AM66" s="66">
        <f>SUM(AM7:AM64)</f>
        <v>1335538.3800000001</v>
      </c>
      <c r="AO66" s="64">
        <f>SUM(AO7:AO64)</f>
        <v>0</v>
      </c>
      <c r="AP66" s="89">
        <f>SUM(AP7:AP64)</f>
        <v>1254894.9900000005</v>
      </c>
      <c r="AQ66" s="65">
        <f>SUM(AQ7:AQ64)</f>
        <v>36950.579999999994</v>
      </c>
      <c r="AR66" s="66">
        <f>SUM(AR7:AR64)</f>
        <v>1291845.5700000003</v>
      </c>
      <c r="AT66" s="64">
        <f>SUM(AT7:AT64)</f>
        <v>0</v>
      </c>
      <c r="AU66" s="89">
        <f>SUM(AU7:AU64)</f>
        <v>1067262.7800000003</v>
      </c>
      <c r="AV66" s="65">
        <f>SUM(AV7:AV64)</f>
        <v>32241.699999999997</v>
      </c>
      <c r="AW66" s="66">
        <f>SUM(AW7:AW64)</f>
        <v>1099504.48</v>
      </c>
      <c r="AY66" s="64">
        <f>SUM(AY7:AY64)</f>
        <v>0</v>
      </c>
      <c r="AZ66" s="89">
        <f>SUM(AZ7:AZ64)</f>
        <v>1202126.88</v>
      </c>
      <c r="BA66" s="65">
        <f>SUM(BA7:BA64)</f>
        <v>36119.51</v>
      </c>
      <c r="BB66" s="66">
        <f>SUM(BB7:BB64)</f>
        <v>1238246.3900000004</v>
      </c>
      <c r="BD66" s="64">
        <f>SUM(BD7:BD64)</f>
        <v>0</v>
      </c>
      <c r="BE66" s="89">
        <f>SUM(BE7:BE64)</f>
        <v>2337676.26</v>
      </c>
      <c r="BF66" s="65">
        <f>SUM(BF7:BF64)</f>
        <v>65706.12</v>
      </c>
      <c r="BG66" s="66">
        <f>SUM(BG7:BG64)</f>
        <v>2403382.38</v>
      </c>
      <c r="BI66" s="64">
        <f>SUM(BI7:BI64)</f>
        <v>0</v>
      </c>
      <c r="BJ66" s="89">
        <f>SUM(BJ7:BJ64)</f>
        <v>2124534.6100000003</v>
      </c>
      <c r="BK66" s="65">
        <f>SUM(BK7:BK64)</f>
        <v>60748.12999999998</v>
      </c>
      <c r="BL66" s="66">
        <f>SUM(BL7:BL64)</f>
        <v>2185282.74</v>
      </c>
      <c r="BN66" s="64">
        <f>SUM(BN7:BN64)</f>
        <v>0</v>
      </c>
      <c r="BO66" s="89">
        <f>SUM(BO7:BO64)</f>
        <v>2483067.4400000004</v>
      </c>
      <c r="BP66" s="65">
        <f>SUM(BP7:BP64)</f>
        <v>69650.52999999998</v>
      </c>
      <c r="BQ66" s="66">
        <f>SUM(BQ7:BQ64)</f>
        <v>2552717.9699999997</v>
      </c>
    </row>
    <row r="68" ht="13.5">
      <c r="A68" s="90"/>
    </row>
    <row r="69" ht="13.5">
      <c r="A69" s="90"/>
    </row>
    <row r="70" ht="13.5">
      <c r="A70" s="91"/>
    </row>
    <row r="71" ht="13.5">
      <c r="A71" s="90"/>
    </row>
    <row r="72" ht="13.5">
      <c r="A72" s="92"/>
    </row>
  </sheetData>
  <sheetProtection/>
  <mergeCells count="13">
    <mergeCell ref="AE3:AH3"/>
    <mergeCell ref="C3:F3"/>
    <mergeCell ref="K3:N3"/>
    <mergeCell ref="P3:S3"/>
    <mergeCell ref="U3:X3"/>
    <mergeCell ref="Z3:AC3"/>
    <mergeCell ref="BN3:BQ3"/>
    <mergeCell ref="AJ3:AM3"/>
    <mergeCell ref="AO3:AR3"/>
    <mergeCell ref="AT3:AW3"/>
    <mergeCell ref="AY3:BB3"/>
    <mergeCell ref="BD3:BG3"/>
    <mergeCell ref="BI3:BL3"/>
  </mergeCells>
  <printOptions horizontalCentered="1"/>
  <pageMargins left="0" right="0" top="0.25" bottom="0.25" header="0.25" footer="0"/>
  <pageSetup horizontalDpi="600" verticalDpi="600" orientation="landscape" scale="68" r:id="rId1"/>
  <headerFooter alignWithMargins="0">
    <oddHeader>&amp;RPAGE &amp;P OF &amp;N</oddHeader>
    <oddFooter>&amp;L&amp;Z&amp;F&amp;A</oddFooter>
  </headerFooter>
  <colBreaks count="4" manualBreakCount="4">
    <brk id="9" max="65" man="1"/>
    <brk id="24" max="65" man="1"/>
    <brk id="40" max="65" man="1"/>
    <brk id="54" max="6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U68"/>
  <sheetViews>
    <sheetView zoomScalePageLayoutView="0" workbookViewId="0" topLeftCell="A1">
      <pane xSplit="2" ySplit="6" topLeftCell="C7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C7" sqref="C7"/>
    </sheetView>
  </sheetViews>
  <sheetFormatPr defaultColWidth="9.140625" defaultRowHeight="12.75"/>
  <cols>
    <col min="1" max="1" width="16.8515625" style="34" bestFit="1" customWidth="1"/>
    <col min="2" max="2" width="3.00390625" style="1" customWidth="1"/>
    <col min="3" max="3" width="13.140625" style="34" customWidth="1"/>
    <col min="4" max="4" width="13.57421875" style="34" bestFit="1" customWidth="1"/>
    <col min="5" max="5" width="14.28125" style="34" customWidth="1"/>
    <col min="6" max="6" width="2.7109375" style="1" customWidth="1"/>
    <col min="7" max="7" width="12.421875" style="34" bestFit="1" customWidth="1"/>
    <col min="8" max="8" width="13.57421875" style="34" bestFit="1" customWidth="1"/>
    <col min="9" max="9" width="12.421875" style="34" bestFit="1" customWidth="1"/>
    <col min="10" max="10" width="2.28125" style="1" customWidth="1"/>
    <col min="11" max="11" width="12.421875" style="34" bestFit="1" customWidth="1"/>
    <col min="12" max="12" width="13.57421875" style="34" bestFit="1" customWidth="1"/>
    <col min="13" max="13" width="12.421875" style="34" bestFit="1" customWidth="1"/>
    <col min="14" max="14" width="2.7109375" style="1" customWidth="1"/>
    <col min="15" max="15" width="12.57421875" style="34" customWidth="1"/>
    <col min="16" max="16" width="13.421875" style="34" bestFit="1" customWidth="1"/>
    <col min="17" max="17" width="14.7109375" style="34" customWidth="1"/>
    <col min="18" max="18" width="2.28125" style="1" customWidth="1"/>
    <col min="19" max="19" width="16.140625" style="34" bestFit="1" customWidth="1"/>
    <col min="20" max="20" width="15.140625" style="34" bestFit="1" customWidth="1"/>
    <col min="21" max="21" width="17.28125" style="34" bestFit="1" customWidth="1"/>
    <col min="22" max="22" width="3.140625" style="1" customWidth="1"/>
    <col min="23" max="16384" width="9.140625" style="1" customWidth="1"/>
  </cols>
  <sheetData>
    <row r="1" spans="1:21" ht="13.5">
      <c r="A1" s="2"/>
      <c r="C1" s="38" t="s">
        <v>169</v>
      </c>
      <c r="D1" s="12"/>
      <c r="E1" s="12"/>
      <c r="G1" s="12"/>
      <c r="H1" s="12"/>
      <c r="I1" s="12"/>
      <c r="K1" s="12"/>
      <c r="L1" s="12"/>
      <c r="M1" s="12"/>
      <c r="O1" s="12"/>
      <c r="P1" s="12"/>
      <c r="Q1" s="12"/>
      <c r="S1" s="12"/>
      <c r="T1" s="12"/>
      <c r="U1" s="12"/>
    </row>
    <row r="2" spans="1:21" ht="14.25" thickBot="1">
      <c r="A2" s="2"/>
      <c r="C2" s="12"/>
      <c r="D2" s="12"/>
      <c r="E2" s="12"/>
      <c r="G2" s="12"/>
      <c r="H2" s="12"/>
      <c r="I2" s="12"/>
      <c r="K2" s="12"/>
      <c r="L2" s="12"/>
      <c r="M2" s="12"/>
      <c r="O2" s="12"/>
      <c r="P2" s="12"/>
      <c r="Q2" s="12"/>
      <c r="T2" s="39"/>
      <c r="U2" s="39"/>
    </row>
    <row r="3" spans="1:21" ht="13.5" customHeight="1" thickBot="1">
      <c r="A3" s="3"/>
      <c r="C3" s="40" t="s">
        <v>170</v>
      </c>
      <c r="D3" s="41"/>
      <c r="E3" s="42"/>
      <c r="G3" s="40" t="s">
        <v>171</v>
      </c>
      <c r="H3" s="41"/>
      <c r="I3" s="42"/>
      <c r="K3" s="40" t="s">
        <v>172</v>
      </c>
      <c r="L3" s="41"/>
      <c r="M3" s="42"/>
      <c r="O3" s="40" t="s">
        <v>178</v>
      </c>
      <c r="P3" s="41"/>
      <c r="Q3" s="42"/>
      <c r="S3" s="43" t="s">
        <v>179</v>
      </c>
      <c r="T3" s="44"/>
      <c r="U3" s="45"/>
    </row>
    <row r="4" spans="1:21" ht="13.5">
      <c r="A4" s="11"/>
      <c r="C4" s="46">
        <f>ROUND(C66/E66,3)</f>
        <v>0.975</v>
      </c>
      <c r="D4" s="47">
        <f>ROUND(D66/E66,3)</f>
        <v>0.025</v>
      </c>
      <c r="E4" s="48"/>
      <c r="F4" s="49"/>
      <c r="G4" s="46">
        <f>ROUND(G66/I66,3)</f>
        <v>0.975</v>
      </c>
      <c r="H4" s="47">
        <f>ROUND(H66/I66,3)</f>
        <v>0.025</v>
      </c>
      <c r="I4" s="50"/>
      <c r="J4" s="49"/>
      <c r="K4" s="46">
        <f>ROUND(K66/M66,4)</f>
        <v>0.9751</v>
      </c>
      <c r="L4" s="47">
        <f>ROUND(L66/M66,3)</f>
        <v>0.025</v>
      </c>
      <c r="M4" s="50"/>
      <c r="N4" s="49"/>
      <c r="O4" s="46">
        <f>ROUND(O66/Q66,3)</f>
        <v>0.975</v>
      </c>
      <c r="P4" s="47">
        <f>ROUND(P66/Q66,3)</f>
        <v>0.025</v>
      </c>
      <c r="Q4" s="50"/>
      <c r="S4" s="51"/>
      <c r="T4" s="51"/>
      <c r="U4" s="51"/>
    </row>
    <row r="5" spans="1:21" ht="14.25" thickBot="1">
      <c r="A5" s="12" t="s">
        <v>1</v>
      </c>
      <c r="C5" s="52" t="s">
        <v>174</v>
      </c>
      <c r="D5" s="53" t="s">
        <v>2</v>
      </c>
      <c r="E5" s="54" t="s">
        <v>6</v>
      </c>
      <c r="G5" s="52" t="s">
        <v>5</v>
      </c>
      <c r="H5" s="53" t="s">
        <v>2</v>
      </c>
      <c r="I5" s="54" t="s">
        <v>6</v>
      </c>
      <c r="K5" s="52" t="s">
        <v>151</v>
      </c>
      <c r="L5" s="53" t="s">
        <v>2</v>
      </c>
      <c r="M5" s="54" t="s">
        <v>6</v>
      </c>
      <c r="O5" s="52" t="s">
        <v>5</v>
      </c>
      <c r="P5" s="53" t="s">
        <v>2</v>
      </c>
      <c r="Q5" s="54" t="s">
        <v>6</v>
      </c>
      <c r="S5" s="55" t="s">
        <v>151</v>
      </c>
      <c r="T5" s="55" t="s">
        <v>2</v>
      </c>
      <c r="U5" s="55" t="s">
        <v>6</v>
      </c>
    </row>
    <row r="6" spans="3:5" ht="14.25" thickBot="1">
      <c r="C6" s="56"/>
      <c r="D6" s="57"/>
      <c r="E6" s="57"/>
    </row>
    <row r="7" spans="1:21" ht="13.5">
      <c r="A7" s="15" t="s">
        <v>7</v>
      </c>
      <c r="C7" s="58">
        <f>'[4]CalWRKs 2 Family Grants'!C8</f>
        <v>8508602</v>
      </c>
      <c r="D7" s="59">
        <f>'[4]CalWRKs 2 Family Grants'!D8</f>
        <v>217499</v>
      </c>
      <c r="E7" s="60">
        <f aca="true" t="shared" si="0" ref="E7:E38">SUM(C7:D7)</f>
        <v>8726101</v>
      </c>
      <c r="G7" s="58">
        <f>'[4]Safety Net'!C7</f>
        <v>13119753</v>
      </c>
      <c r="H7" s="59">
        <f>'[4]Safety Net'!D7</f>
        <v>334904</v>
      </c>
      <c r="I7" s="59">
        <f aca="true" t="shared" si="1" ref="I7:I38">SUM(G7:H7)</f>
        <v>13454657</v>
      </c>
      <c r="K7" s="58">
        <f>'[4]TANF Timed OUT'!D7+'[4]TANF Timed OUT'!C7</f>
        <v>7504726</v>
      </c>
      <c r="L7" s="59">
        <f>'[4]TANF Timed OUT'!E7</f>
        <v>191726</v>
      </c>
      <c r="M7" s="60">
        <f aca="true" t="shared" si="2" ref="M7:M64">SUM(K7:L7)</f>
        <v>7696452</v>
      </c>
      <c r="O7" s="58">
        <f>'[4]Non-Fed Elig CalWORKs (APR)'!D7</f>
        <v>973816</v>
      </c>
      <c r="P7" s="59">
        <f>'[4]Non-Fed Elig CalWORKs (APR)'!E7</f>
        <v>25097</v>
      </c>
      <c r="Q7" s="60">
        <f aca="true" t="shared" si="3" ref="Q7:Q64">SUM(O7:P7)</f>
        <v>998913</v>
      </c>
      <c r="S7" s="58">
        <f>+C7+G7+K7-O7</f>
        <v>28159265</v>
      </c>
      <c r="T7" s="59">
        <f>+D7+H7+L7-P7</f>
        <v>719032</v>
      </c>
      <c r="U7" s="59">
        <f aca="true" t="shared" si="4" ref="U7:U38">SUM(S7:T7)</f>
        <v>28878297</v>
      </c>
    </row>
    <row r="8" spans="1:21" ht="13.5">
      <c r="A8" s="15" t="s">
        <v>8</v>
      </c>
      <c r="C8" s="61">
        <f>'[4]CalWRKs 2 Family Grants'!C9</f>
        <v>9234</v>
      </c>
      <c r="D8" s="62">
        <f>'[4]CalWRKs 2 Family Grants'!D9</f>
        <v>236</v>
      </c>
      <c r="E8" s="63">
        <f t="shared" si="0"/>
        <v>9470</v>
      </c>
      <c r="G8" s="61">
        <f>'[4]Safety Net'!C8</f>
        <v>0</v>
      </c>
      <c r="H8" s="62">
        <f>'[4]Safety Net'!D8</f>
        <v>0</v>
      </c>
      <c r="I8" s="62">
        <f t="shared" si="1"/>
        <v>0</v>
      </c>
      <c r="K8" s="61">
        <f>'[4]TANF Timed OUT'!D8+'[4]TANF Timed OUT'!C8</f>
        <v>0</v>
      </c>
      <c r="L8" s="62">
        <f>'[4]TANF Timed OUT'!E8</f>
        <v>0</v>
      </c>
      <c r="M8" s="63">
        <f t="shared" si="2"/>
        <v>0</v>
      </c>
      <c r="O8" s="61">
        <f>'[4]Non-Fed Elig CalWORKs (APR)'!D8</f>
        <v>24</v>
      </c>
      <c r="P8" s="62">
        <f>'[4]Non-Fed Elig CalWORKs (APR)'!E8</f>
        <v>1</v>
      </c>
      <c r="Q8" s="63">
        <f t="shared" si="3"/>
        <v>25</v>
      </c>
      <c r="S8" s="61">
        <f>+C8+G8+K8-O8</f>
        <v>9210</v>
      </c>
      <c r="T8" s="62">
        <f>+D8+H8+L8-P8</f>
        <v>235</v>
      </c>
      <c r="U8" s="62">
        <f t="shared" si="4"/>
        <v>9445</v>
      </c>
    </row>
    <row r="9" spans="1:21" ht="13.5">
      <c r="A9" s="15" t="s">
        <v>9</v>
      </c>
      <c r="C9" s="61">
        <f>'[4]CalWRKs 2 Family Grants'!C10</f>
        <v>239493</v>
      </c>
      <c r="D9" s="62">
        <f>'[4]CalWRKs 2 Family Grants'!D10</f>
        <v>6124</v>
      </c>
      <c r="E9" s="63">
        <f t="shared" si="0"/>
        <v>245617</v>
      </c>
      <c r="G9" s="61">
        <f>'[4]Safety Net'!C9</f>
        <v>40579</v>
      </c>
      <c r="H9" s="62">
        <f>'[4]Safety Net'!D9</f>
        <v>1034</v>
      </c>
      <c r="I9" s="62">
        <f t="shared" si="1"/>
        <v>41613</v>
      </c>
      <c r="K9" s="61">
        <f>'[4]TANF Timed OUT'!D9+'[4]TANF Timed OUT'!C9</f>
        <v>126976</v>
      </c>
      <c r="L9" s="62">
        <f>'[4]TANF Timed OUT'!E9</f>
        <v>3242</v>
      </c>
      <c r="M9" s="63">
        <f t="shared" si="2"/>
        <v>130218</v>
      </c>
      <c r="O9" s="61">
        <f>'[4]Non-Fed Elig CalWORKs (APR)'!D9</f>
        <v>4169</v>
      </c>
      <c r="P9" s="62">
        <f>'[4]Non-Fed Elig CalWORKs (APR)'!E9</f>
        <v>107</v>
      </c>
      <c r="Q9" s="63">
        <f t="shared" si="3"/>
        <v>4276</v>
      </c>
      <c r="S9" s="61">
        <f aca="true" t="shared" si="5" ref="S9:T64">+C9+G9+K9-O9</f>
        <v>402879</v>
      </c>
      <c r="T9" s="62">
        <f t="shared" si="5"/>
        <v>10293</v>
      </c>
      <c r="U9" s="62">
        <f t="shared" si="4"/>
        <v>413172</v>
      </c>
    </row>
    <row r="10" spans="1:21" ht="13.5">
      <c r="A10" s="15" t="s">
        <v>10</v>
      </c>
      <c r="C10" s="61">
        <f>'[4]CalWRKs 2 Family Grants'!C11</f>
        <v>2491714</v>
      </c>
      <c r="D10" s="62">
        <f>'[4]CalWRKs 2 Family Grants'!D11</f>
        <v>69331</v>
      </c>
      <c r="E10" s="63">
        <f t="shared" si="0"/>
        <v>2561045</v>
      </c>
      <c r="G10" s="61">
        <f>'[4]Safety Net'!C10</f>
        <v>1687914</v>
      </c>
      <c r="H10" s="62">
        <f>'[4]Safety Net'!D10</f>
        <v>43091</v>
      </c>
      <c r="I10" s="62">
        <f t="shared" si="1"/>
        <v>1731005</v>
      </c>
      <c r="K10" s="61">
        <f>'[4]TANF Timed OUT'!D10+'[4]TANF Timed OUT'!C10</f>
        <v>1641692</v>
      </c>
      <c r="L10" s="62">
        <f>'[4]TANF Timed OUT'!E10</f>
        <v>41947</v>
      </c>
      <c r="M10" s="63">
        <f t="shared" si="2"/>
        <v>1683639</v>
      </c>
      <c r="O10" s="61">
        <f>'[4]Non-Fed Elig CalWORKs (APR)'!D10</f>
        <v>164896</v>
      </c>
      <c r="P10" s="62">
        <f>'[4]Non-Fed Elig CalWORKs (APR)'!E10</f>
        <v>4228</v>
      </c>
      <c r="Q10" s="63">
        <f t="shared" si="3"/>
        <v>169124</v>
      </c>
      <c r="S10" s="61">
        <f t="shared" si="5"/>
        <v>5656424</v>
      </c>
      <c r="T10" s="62">
        <f t="shared" si="5"/>
        <v>150141</v>
      </c>
      <c r="U10" s="62">
        <f t="shared" si="4"/>
        <v>5806565</v>
      </c>
    </row>
    <row r="11" spans="1:21" ht="13.5">
      <c r="A11" s="15" t="s">
        <v>11</v>
      </c>
      <c r="C11" s="61">
        <f>'[4]CalWRKs 2 Family Grants'!C12</f>
        <v>284526</v>
      </c>
      <c r="D11" s="62">
        <f>'[4]CalWRKs 2 Family Grants'!D12</f>
        <v>7271</v>
      </c>
      <c r="E11" s="63">
        <f t="shared" si="0"/>
        <v>291797</v>
      </c>
      <c r="G11" s="61">
        <f>'[4]Safety Net'!C11</f>
        <v>63493</v>
      </c>
      <c r="H11" s="62">
        <f>'[4]Safety Net'!D11</f>
        <v>1613</v>
      </c>
      <c r="I11" s="62">
        <f t="shared" si="1"/>
        <v>65106</v>
      </c>
      <c r="K11" s="61">
        <f>'[4]TANF Timed OUT'!D11+'[4]TANF Timed OUT'!C11</f>
        <v>205167</v>
      </c>
      <c r="L11" s="62">
        <f>'[4]TANF Timed OUT'!E11</f>
        <v>5237</v>
      </c>
      <c r="M11" s="63">
        <f t="shared" si="2"/>
        <v>210404</v>
      </c>
      <c r="O11" s="61">
        <f>'[4]Non-Fed Elig CalWORKs (APR)'!D11</f>
        <v>9869</v>
      </c>
      <c r="P11" s="62">
        <f>'[4]Non-Fed Elig CalWORKs (APR)'!E11</f>
        <v>253</v>
      </c>
      <c r="Q11" s="63">
        <f t="shared" si="3"/>
        <v>10122</v>
      </c>
      <c r="S11" s="61">
        <f t="shared" si="5"/>
        <v>543317</v>
      </c>
      <c r="T11" s="62">
        <f t="shared" si="5"/>
        <v>13868</v>
      </c>
      <c r="U11" s="62">
        <f t="shared" si="4"/>
        <v>557185</v>
      </c>
    </row>
    <row r="12" spans="1:21" ht="13.5">
      <c r="A12" s="15" t="s">
        <v>12</v>
      </c>
      <c r="C12" s="61">
        <f>'[4]CalWRKs 2 Family Grants'!C13</f>
        <v>103762</v>
      </c>
      <c r="D12" s="62">
        <f>'[4]CalWRKs 2 Family Grants'!D13</f>
        <v>2648</v>
      </c>
      <c r="E12" s="63">
        <f t="shared" si="0"/>
        <v>106410</v>
      </c>
      <c r="G12" s="61">
        <f>'[4]Safety Net'!C12</f>
        <v>29829</v>
      </c>
      <c r="H12" s="62">
        <f>'[4]Safety Net'!D12</f>
        <v>759</v>
      </c>
      <c r="I12" s="62">
        <f t="shared" si="1"/>
        <v>30588</v>
      </c>
      <c r="K12" s="61">
        <f>'[4]TANF Timed OUT'!D12+'[4]TANF Timed OUT'!C12</f>
        <v>65024</v>
      </c>
      <c r="L12" s="62">
        <f>'[4]TANF Timed OUT'!E12</f>
        <v>1657</v>
      </c>
      <c r="M12" s="63">
        <f t="shared" si="2"/>
        <v>66681</v>
      </c>
      <c r="O12" s="61">
        <f>'[4]Non-Fed Elig CalWORKs (APR)'!D12</f>
        <v>10233</v>
      </c>
      <c r="P12" s="62">
        <f>'[4]Non-Fed Elig CalWORKs (APR)'!E12</f>
        <v>262</v>
      </c>
      <c r="Q12" s="63">
        <f t="shared" si="3"/>
        <v>10495</v>
      </c>
      <c r="S12" s="61">
        <f t="shared" si="5"/>
        <v>188382</v>
      </c>
      <c r="T12" s="62">
        <f t="shared" si="5"/>
        <v>4802</v>
      </c>
      <c r="U12" s="62">
        <f t="shared" si="4"/>
        <v>193184</v>
      </c>
    </row>
    <row r="13" spans="1:21" ht="13.5">
      <c r="A13" s="15" t="s">
        <v>13</v>
      </c>
      <c r="C13" s="61">
        <f>'[4]CalWRKs 2 Family Grants'!C14</f>
        <v>3846181</v>
      </c>
      <c r="D13" s="62">
        <f>'[4]CalWRKs 2 Family Grants'!D14</f>
        <v>98325</v>
      </c>
      <c r="E13" s="63">
        <f t="shared" si="0"/>
        <v>3944506</v>
      </c>
      <c r="G13" s="61">
        <f>'[4]Safety Net'!C13</f>
        <v>4320803</v>
      </c>
      <c r="H13" s="62">
        <f>'[4]Safety Net'!D13</f>
        <v>110314</v>
      </c>
      <c r="I13" s="62">
        <f t="shared" si="1"/>
        <v>4431117</v>
      </c>
      <c r="K13" s="61">
        <f>'[4]TANF Timed OUT'!D13+'[4]TANF Timed OUT'!C13</f>
        <v>3993846</v>
      </c>
      <c r="L13" s="62">
        <f>'[4]TANF Timed OUT'!E13</f>
        <v>102029</v>
      </c>
      <c r="M13" s="63">
        <f t="shared" si="2"/>
        <v>4095875</v>
      </c>
      <c r="O13" s="61">
        <f>'[4]Non-Fed Elig CalWORKs (APR)'!D13</f>
        <v>401563</v>
      </c>
      <c r="P13" s="62">
        <f>'[4]Non-Fed Elig CalWORKs (APR)'!E13</f>
        <v>10298</v>
      </c>
      <c r="Q13" s="63">
        <f t="shared" si="3"/>
        <v>411861</v>
      </c>
      <c r="S13" s="61">
        <f t="shared" si="5"/>
        <v>11759267</v>
      </c>
      <c r="T13" s="62">
        <f t="shared" si="5"/>
        <v>300370</v>
      </c>
      <c r="U13" s="62">
        <f t="shared" si="4"/>
        <v>12059637</v>
      </c>
    </row>
    <row r="14" spans="1:21" ht="13.5">
      <c r="A14" s="15" t="s">
        <v>14</v>
      </c>
      <c r="C14" s="61">
        <f>'[4]CalWRKs 2 Family Grants'!C15</f>
        <v>921871</v>
      </c>
      <c r="D14" s="62">
        <f>'[4]CalWRKs 2 Family Grants'!D15</f>
        <v>23558</v>
      </c>
      <c r="E14" s="63">
        <f t="shared" si="0"/>
        <v>945429</v>
      </c>
      <c r="G14" s="61">
        <f>'[4]Safety Net'!C14</f>
        <v>498505</v>
      </c>
      <c r="H14" s="62">
        <f>'[4]Safety Net'!D14</f>
        <v>12722</v>
      </c>
      <c r="I14" s="62">
        <f t="shared" si="1"/>
        <v>511227</v>
      </c>
      <c r="K14" s="61">
        <f>'[4]TANF Timed OUT'!D14+'[4]TANF Timed OUT'!C14</f>
        <v>379518</v>
      </c>
      <c r="L14" s="62">
        <f>'[4]TANF Timed OUT'!E14</f>
        <v>9694</v>
      </c>
      <c r="M14" s="63">
        <f t="shared" si="2"/>
        <v>389212</v>
      </c>
      <c r="O14" s="61">
        <f>'[4]Non-Fed Elig CalWORKs (APR)'!D14</f>
        <v>57167</v>
      </c>
      <c r="P14" s="62">
        <f>'[4]Non-Fed Elig CalWORKs (APR)'!E14</f>
        <v>1466</v>
      </c>
      <c r="Q14" s="63">
        <f t="shared" si="3"/>
        <v>58633</v>
      </c>
      <c r="S14" s="61">
        <f t="shared" si="5"/>
        <v>1742727</v>
      </c>
      <c r="T14" s="62">
        <f t="shared" si="5"/>
        <v>44508</v>
      </c>
      <c r="U14" s="62">
        <f t="shared" si="4"/>
        <v>1787235</v>
      </c>
    </row>
    <row r="15" spans="1:21" ht="13.5">
      <c r="A15" s="15" t="s">
        <v>15</v>
      </c>
      <c r="C15" s="61">
        <f>'[4]CalWRKs 2 Family Grants'!C16</f>
        <v>714911</v>
      </c>
      <c r="D15" s="62">
        <f>'[4]CalWRKs 2 Family Grants'!D16</f>
        <v>18273</v>
      </c>
      <c r="E15" s="63">
        <f t="shared" si="0"/>
        <v>733184</v>
      </c>
      <c r="G15" s="61">
        <f>'[4]Safety Net'!C15</f>
        <v>283466</v>
      </c>
      <c r="H15" s="62">
        <f>'[4]Safety Net'!D15</f>
        <v>7234</v>
      </c>
      <c r="I15" s="62">
        <f t="shared" si="1"/>
        <v>290700</v>
      </c>
      <c r="K15" s="61">
        <f>'[4]TANF Timed OUT'!D15+'[4]TANF Timed OUT'!C15</f>
        <v>264550</v>
      </c>
      <c r="L15" s="62">
        <f>'[4]TANF Timed OUT'!E15</f>
        <v>6760</v>
      </c>
      <c r="M15" s="63">
        <f t="shared" si="2"/>
        <v>271310</v>
      </c>
      <c r="O15" s="61">
        <f>'[4]Non-Fed Elig CalWORKs (APR)'!D15</f>
        <v>82842</v>
      </c>
      <c r="P15" s="62">
        <f>'[4]Non-Fed Elig CalWORKs (APR)'!E15</f>
        <v>2124</v>
      </c>
      <c r="Q15" s="63">
        <f t="shared" si="3"/>
        <v>84966</v>
      </c>
      <c r="S15" s="61">
        <f t="shared" si="5"/>
        <v>1180085</v>
      </c>
      <c r="T15" s="62">
        <f t="shared" si="5"/>
        <v>30143</v>
      </c>
      <c r="U15" s="62">
        <f t="shared" si="4"/>
        <v>1210228</v>
      </c>
    </row>
    <row r="16" spans="1:21" ht="13.5">
      <c r="A16" s="15" t="s">
        <v>16</v>
      </c>
      <c r="C16" s="61">
        <f>'[4]CalWRKs 2 Family Grants'!C17</f>
        <v>21844657</v>
      </c>
      <c r="D16" s="62">
        <f>'[4]CalWRKs 2 Family Grants'!D17</f>
        <v>558338</v>
      </c>
      <c r="E16" s="63">
        <f t="shared" si="0"/>
        <v>22402995</v>
      </c>
      <c r="G16" s="61">
        <f>'[4]Safety Net'!C16</f>
        <v>13443676</v>
      </c>
      <c r="H16" s="62">
        <f>'[4]Safety Net'!D16</f>
        <v>343218</v>
      </c>
      <c r="I16" s="62">
        <f t="shared" si="1"/>
        <v>13786894</v>
      </c>
      <c r="K16" s="61">
        <f>'[4]TANF Timed OUT'!D16+'[4]TANF Timed OUT'!C16</f>
        <v>10587125</v>
      </c>
      <c r="L16" s="62">
        <f>'[4]TANF Timed OUT'!E16</f>
        <v>270463</v>
      </c>
      <c r="M16" s="63">
        <f t="shared" si="2"/>
        <v>10857588</v>
      </c>
      <c r="O16" s="61">
        <f>'[4]Non-Fed Elig CalWORKs (APR)'!D16</f>
        <v>1582783</v>
      </c>
      <c r="P16" s="62">
        <f>'[4]Non-Fed Elig CalWORKs (APR)'!E16</f>
        <v>40629</v>
      </c>
      <c r="Q16" s="63">
        <f t="shared" si="3"/>
        <v>1623412</v>
      </c>
      <c r="S16" s="61">
        <f t="shared" si="5"/>
        <v>44292675</v>
      </c>
      <c r="T16" s="62">
        <f t="shared" si="5"/>
        <v>1131390</v>
      </c>
      <c r="U16" s="62">
        <f t="shared" si="4"/>
        <v>45424065</v>
      </c>
    </row>
    <row r="17" spans="1:21" ht="13.5">
      <c r="A17" s="15" t="s">
        <v>17</v>
      </c>
      <c r="C17" s="61">
        <f>'[4]CalWRKs 2 Family Grants'!C18</f>
        <v>346320</v>
      </c>
      <c r="D17" s="62">
        <f>'[4]CalWRKs 2 Family Grants'!D18</f>
        <v>8855</v>
      </c>
      <c r="E17" s="63">
        <f t="shared" si="0"/>
        <v>355175</v>
      </c>
      <c r="G17" s="61">
        <f>'[4]Safety Net'!C17</f>
        <v>171903</v>
      </c>
      <c r="H17" s="62">
        <f>'[4]Safety Net'!D17</f>
        <v>4384</v>
      </c>
      <c r="I17" s="62">
        <f t="shared" si="1"/>
        <v>176287</v>
      </c>
      <c r="K17" s="61">
        <f>'[4]TANF Timed OUT'!D17+'[4]TANF Timed OUT'!C17</f>
        <v>156896</v>
      </c>
      <c r="L17" s="62">
        <f>'[4]TANF Timed OUT'!E17</f>
        <v>4010</v>
      </c>
      <c r="M17" s="63">
        <f t="shared" si="2"/>
        <v>160906</v>
      </c>
      <c r="O17" s="61">
        <f>'[4]Non-Fed Elig CalWORKs (APR)'!D17</f>
        <v>18351</v>
      </c>
      <c r="P17" s="62">
        <f>'[4]Non-Fed Elig CalWORKs (APR)'!E17</f>
        <v>471</v>
      </c>
      <c r="Q17" s="63">
        <f t="shared" si="3"/>
        <v>18822</v>
      </c>
      <c r="S17" s="61">
        <f t="shared" si="5"/>
        <v>656768</v>
      </c>
      <c r="T17" s="62">
        <f t="shared" si="5"/>
        <v>16778</v>
      </c>
      <c r="U17" s="62">
        <f t="shared" si="4"/>
        <v>673546</v>
      </c>
    </row>
    <row r="18" spans="1:21" ht="13.5">
      <c r="A18" s="15" t="s">
        <v>18</v>
      </c>
      <c r="C18" s="61">
        <f>'[4]CalWRKs 2 Family Grants'!C19</f>
        <v>1178913</v>
      </c>
      <c r="D18" s="62">
        <f>'[4]CalWRKs 2 Family Grants'!D19</f>
        <v>30125</v>
      </c>
      <c r="E18" s="63">
        <f t="shared" si="0"/>
        <v>1209038</v>
      </c>
      <c r="G18" s="61">
        <f>'[4]Safety Net'!C18</f>
        <v>570504</v>
      </c>
      <c r="H18" s="62">
        <f>'[4]Safety Net'!D18</f>
        <v>14565</v>
      </c>
      <c r="I18" s="62">
        <f t="shared" si="1"/>
        <v>585069</v>
      </c>
      <c r="K18" s="61">
        <f>'[4]TANF Timed OUT'!D18+'[4]TANF Timed OUT'!C18</f>
        <v>739419</v>
      </c>
      <c r="L18" s="62">
        <f>'[4]TANF Timed OUT'!E18</f>
        <v>18887</v>
      </c>
      <c r="M18" s="63">
        <f t="shared" si="2"/>
        <v>758306</v>
      </c>
      <c r="O18" s="61">
        <f>'[4]Non-Fed Elig CalWORKs (APR)'!D18</f>
        <v>54685</v>
      </c>
      <c r="P18" s="62">
        <f>'[4]Non-Fed Elig CalWORKs (APR)'!E18</f>
        <v>1402</v>
      </c>
      <c r="Q18" s="63">
        <f t="shared" si="3"/>
        <v>56087</v>
      </c>
      <c r="S18" s="61">
        <f t="shared" si="5"/>
        <v>2434151</v>
      </c>
      <c r="T18" s="62">
        <f t="shared" si="5"/>
        <v>62175</v>
      </c>
      <c r="U18" s="62">
        <f t="shared" si="4"/>
        <v>2496326</v>
      </c>
    </row>
    <row r="19" spans="1:21" ht="13.5">
      <c r="A19" s="15" t="s">
        <v>19</v>
      </c>
      <c r="C19" s="61">
        <f>'[4]CalWRKs 2 Family Grants'!C20</f>
        <v>3177069</v>
      </c>
      <c r="D19" s="62">
        <f>'[4]CalWRKs 2 Family Grants'!D20</f>
        <v>81194</v>
      </c>
      <c r="E19" s="63">
        <f t="shared" si="0"/>
        <v>3258263</v>
      </c>
      <c r="G19" s="61">
        <f>'[4]Safety Net'!C19</f>
        <v>1796784</v>
      </c>
      <c r="H19" s="62">
        <f>'[4]Safety Net'!D19</f>
        <v>45851</v>
      </c>
      <c r="I19" s="62">
        <f t="shared" si="1"/>
        <v>1842635</v>
      </c>
      <c r="K19" s="61">
        <f>'[4]TANF Timed OUT'!D19+'[4]TANF Timed OUT'!C19</f>
        <v>881401</v>
      </c>
      <c r="L19" s="62">
        <f>'[4]TANF Timed OUT'!E19</f>
        <v>22511</v>
      </c>
      <c r="M19" s="63">
        <f t="shared" si="2"/>
        <v>903912</v>
      </c>
      <c r="O19" s="61">
        <f>'[4]Non-Fed Elig CalWORKs (APR)'!D19</f>
        <v>160866</v>
      </c>
      <c r="P19" s="62">
        <f>'[4]Non-Fed Elig CalWORKs (APR)'!E19</f>
        <v>4129</v>
      </c>
      <c r="Q19" s="63">
        <f t="shared" si="3"/>
        <v>164995</v>
      </c>
      <c r="S19" s="61">
        <f t="shared" si="5"/>
        <v>5694388</v>
      </c>
      <c r="T19" s="62">
        <f t="shared" si="5"/>
        <v>145427</v>
      </c>
      <c r="U19" s="62">
        <f t="shared" si="4"/>
        <v>5839815</v>
      </c>
    </row>
    <row r="20" spans="1:21" ht="13.5">
      <c r="A20" s="15" t="s">
        <v>20</v>
      </c>
      <c r="C20" s="61">
        <f>'[4]CalWRKs 2 Family Grants'!C21</f>
        <v>115107</v>
      </c>
      <c r="D20" s="62">
        <f>'[4]CalWRKs 2 Family Grants'!D21</f>
        <v>2941</v>
      </c>
      <c r="E20" s="63">
        <f t="shared" si="0"/>
        <v>118048</v>
      </c>
      <c r="G20" s="61">
        <f>'[4]Safety Net'!C20</f>
        <v>41570</v>
      </c>
      <c r="H20" s="62">
        <f>'[4]Safety Net'!D20</f>
        <v>1059</v>
      </c>
      <c r="I20" s="62">
        <f t="shared" si="1"/>
        <v>42629</v>
      </c>
      <c r="K20" s="61">
        <f>'[4]TANF Timed OUT'!D20+'[4]TANF Timed OUT'!C20</f>
        <v>16554</v>
      </c>
      <c r="L20" s="62">
        <f>'[4]TANF Timed OUT'!E20</f>
        <v>424</v>
      </c>
      <c r="M20" s="63">
        <f t="shared" si="2"/>
        <v>16978</v>
      </c>
      <c r="O20" s="61">
        <f>'[4]Non-Fed Elig CalWORKs (APR)'!D20</f>
        <v>11860</v>
      </c>
      <c r="P20" s="62">
        <f>'[4]Non-Fed Elig CalWORKs (APR)'!E20</f>
        <v>304</v>
      </c>
      <c r="Q20" s="63">
        <f t="shared" si="3"/>
        <v>12164</v>
      </c>
      <c r="S20" s="61">
        <f t="shared" si="5"/>
        <v>161371</v>
      </c>
      <c r="T20" s="62">
        <f t="shared" si="5"/>
        <v>4120</v>
      </c>
      <c r="U20" s="62">
        <f t="shared" si="4"/>
        <v>165491</v>
      </c>
    </row>
    <row r="21" spans="1:21" ht="13.5">
      <c r="A21" s="15" t="s">
        <v>21</v>
      </c>
      <c r="C21" s="61">
        <f>'[4]CalWRKs 2 Family Grants'!C22</f>
        <v>8410641</v>
      </c>
      <c r="D21" s="62">
        <f>'[4]CalWRKs 2 Family Grants'!D22</f>
        <v>216505</v>
      </c>
      <c r="E21" s="63">
        <f t="shared" si="0"/>
        <v>8627146</v>
      </c>
      <c r="G21" s="61">
        <f>'[4]Safety Net'!C21</f>
        <v>6269714</v>
      </c>
      <c r="H21" s="62">
        <f>'[4]Safety Net'!D21</f>
        <v>160046</v>
      </c>
      <c r="I21" s="62">
        <f t="shared" si="1"/>
        <v>6429760</v>
      </c>
      <c r="K21" s="61">
        <f>'[4]TANF Timed OUT'!D21+'[4]TANF Timed OUT'!C21</f>
        <v>8324547</v>
      </c>
      <c r="L21" s="62">
        <f>'[4]TANF Timed OUT'!E21</f>
        <v>213180</v>
      </c>
      <c r="M21" s="63">
        <f t="shared" si="2"/>
        <v>8537727</v>
      </c>
      <c r="O21" s="61">
        <f>'[4]Non-Fed Elig CalWORKs (APR)'!D21</f>
        <v>655188</v>
      </c>
      <c r="P21" s="62">
        <f>'[4]Non-Fed Elig CalWORKs (APR)'!E21</f>
        <v>16800</v>
      </c>
      <c r="Q21" s="63">
        <f t="shared" si="3"/>
        <v>671988</v>
      </c>
      <c r="S21" s="61">
        <f t="shared" si="5"/>
        <v>22349714</v>
      </c>
      <c r="T21" s="62">
        <f t="shared" si="5"/>
        <v>572931</v>
      </c>
      <c r="U21" s="62">
        <f t="shared" si="4"/>
        <v>22922645</v>
      </c>
    </row>
    <row r="22" spans="1:21" ht="13.5">
      <c r="A22" s="15" t="s">
        <v>22</v>
      </c>
      <c r="C22" s="61">
        <f>'[4]CalWRKs 2 Family Grants'!C23</f>
        <v>1510835</v>
      </c>
      <c r="D22" s="62">
        <f>'[4]CalWRKs 2 Family Grants'!D23</f>
        <v>38607</v>
      </c>
      <c r="E22" s="63">
        <f t="shared" si="0"/>
        <v>1549442</v>
      </c>
      <c r="G22" s="61">
        <f>'[4]Safety Net'!C22</f>
        <v>1433159</v>
      </c>
      <c r="H22" s="62">
        <f>'[4]Safety Net'!D22</f>
        <v>36583</v>
      </c>
      <c r="I22" s="62">
        <f t="shared" si="1"/>
        <v>1469742</v>
      </c>
      <c r="K22" s="61">
        <f>'[4]TANF Timed OUT'!D22+'[4]TANF Timed OUT'!C22</f>
        <v>591783</v>
      </c>
      <c r="L22" s="62">
        <f>'[4]TANF Timed OUT'!E22</f>
        <v>15119</v>
      </c>
      <c r="M22" s="63">
        <f t="shared" si="2"/>
        <v>606902</v>
      </c>
      <c r="O22" s="61">
        <f>'[4]Non-Fed Elig CalWORKs (APR)'!D22</f>
        <v>180465</v>
      </c>
      <c r="P22" s="62">
        <f>'[4]Non-Fed Elig CalWORKs (APR)'!E22</f>
        <v>4627</v>
      </c>
      <c r="Q22" s="63">
        <f t="shared" si="3"/>
        <v>185092</v>
      </c>
      <c r="S22" s="61">
        <f t="shared" si="5"/>
        <v>3355312</v>
      </c>
      <c r="T22" s="62">
        <f t="shared" si="5"/>
        <v>85682</v>
      </c>
      <c r="U22" s="62">
        <f t="shared" si="4"/>
        <v>3440994</v>
      </c>
    </row>
    <row r="23" spans="1:21" ht="13.5">
      <c r="A23" s="15" t="s">
        <v>23</v>
      </c>
      <c r="C23" s="61">
        <f>'[4]CalWRKs 2 Family Grants'!C24</f>
        <v>931204</v>
      </c>
      <c r="D23" s="62">
        <f>'[4]CalWRKs 2 Family Grants'!D24</f>
        <v>23805</v>
      </c>
      <c r="E23" s="63">
        <f t="shared" si="0"/>
        <v>955009</v>
      </c>
      <c r="G23" s="61">
        <f>'[4]Safety Net'!C23</f>
        <v>394079</v>
      </c>
      <c r="H23" s="62">
        <f>'[4]Safety Net'!D23</f>
        <v>10055</v>
      </c>
      <c r="I23" s="62">
        <f t="shared" si="1"/>
        <v>404134</v>
      </c>
      <c r="K23" s="61">
        <f>'[4]TANF Timed OUT'!D23+'[4]TANF Timed OUT'!C23</f>
        <v>884257</v>
      </c>
      <c r="L23" s="62">
        <f>'[4]TANF Timed OUT'!E23</f>
        <v>22593</v>
      </c>
      <c r="M23" s="63">
        <f t="shared" si="2"/>
        <v>906850</v>
      </c>
      <c r="O23" s="61">
        <f>'[4]Non-Fed Elig CalWORKs (APR)'!D23</f>
        <v>86893</v>
      </c>
      <c r="P23" s="62">
        <f>'[4]Non-Fed Elig CalWORKs (APR)'!E23</f>
        <v>2228</v>
      </c>
      <c r="Q23" s="63">
        <f t="shared" si="3"/>
        <v>89121</v>
      </c>
      <c r="S23" s="61">
        <f t="shared" si="5"/>
        <v>2122647</v>
      </c>
      <c r="T23" s="62">
        <f t="shared" si="5"/>
        <v>54225</v>
      </c>
      <c r="U23" s="62">
        <f t="shared" si="4"/>
        <v>2176872</v>
      </c>
    </row>
    <row r="24" spans="1:21" ht="13.5">
      <c r="A24" s="15" t="s">
        <v>24</v>
      </c>
      <c r="C24" s="61">
        <f>'[4]CalWRKs 2 Family Grants'!C25</f>
        <v>501307</v>
      </c>
      <c r="D24" s="62">
        <f>'[4]CalWRKs 2 Family Grants'!D25</f>
        <v>12817</v>
      </c>
      <c r="E24" s="63">
        <f t="shared" si="0"/>
        <v>514124</v>
      </c>
      <c r="G24" s="61">
        <f>'[4]Safety Net'!C24</f>
        <v>215326</v>
      </c>
      <c r="H24" s="62">
        <f>'[4]Safety Net'!D24</f>
        <v>5495</v>
      </c>
      <c r="I24" s="62">
        <f t="shared" si="1"/>
        <v>220821</v>
      </c>
      <c r="K24" s="61">
        <f>'[4]TANF Timed OUT'!D24+'[4]TANF Timed OUT'!C24</f>
        <v>165375</v>
      </c>
      <c r="L24" s="62">
        <f>'[4]TANF Timed OUT'!E24</f>
        <v>4224</v>
      </c>
      <c r="M24" s="63">
        <f t="shared" si="2"/>
        <v>169599</v>
      </c>
      <c r="O24" s="61">
        <f>'[4]Non-Fed Elig CalWORKs (APR)'!D24</f>
        <v>35816</v>
      </c>
      <c r="P24" s="62">
        <f>'[4]Non-Fed Elig CalWORKs (APR)'!E24</f>
        <v>918</v>
      </c>
      <c r="Q24" s="63">
        <f t="shared" si="3"/>
        <v>36734</v>
      </c>
      <c r="S24" s="61">
        <f t="shared" si="5"/>
        <v>846192</v>
      </c>
      <c r="T24" s="62">
        <f t="shared" si="5"/>
        <v>21618</v>
      </c>
      <c r="U24" s="62">
        <f t="shared" si="4"/>
        <v>867810</v>
      </c>
    </row>
    <row r="25" spans="1:21" ht="13.5">
      <c r="A25" s="15" t="s">
        <v>25</v>
      </c>
      <c r="C25" s="61">
        <f>'[4]CalWRKs 2 Family Grants'!C26</f>
        <v>48741315</v>
      </c>
      <c r="D25" s="62">
        <f>'[4]CalWRKs 2 Family Grants'!D26</f>
        <v>1258969</v>
      </c>
      <c r="E25" s="63">
        <f t="shared" si="0"/>
        <v>50000284</v>
      </c>
      <c r="G25" s="61">
        <f>'[4]Safety Net'!C25</f>
        <v>86180844</v>
      </c>
      <c r="H25" s="62">
        <f>'[4]Safety Net'!D25</f>
        <v>2199330</v>
      </c>
      <c r="I25" s="62">
        <f t="shared" si="1"/>
        <v>88380174</v>
      </c>
      <c r="K25" s="61">
        <f>'[4]TANF Timed OUT'!D25+'[4]TANF Timed OUT'!C25</f>
        <v>58289209</v>
      </c>
      <c r="L25" s="62">
        <f>'[4]TANF Timed OUT'!E25</f>
        <v>1489484</v>
      </c>
      <c r="M25" s="63">
        <f t="shared" si="2"/>
        <v>59778693</v>
      </c>
      <c r="O25" s="61">
        <f>'[4]Non-Fed Elig CalWORKs (APR)'!D25</f>
        <v>3954141</v>
      </c>
      <c r="P25" s="62">
        <f>'[4]Non-Fed Elig CalWORKs (APR)'!E25</f>
        <v>105709</v>
      </c>
      <c r="Q25" s="63">
        <f t="shared" si="3"/>
        <v>4059850</v>
      </c>
      <c r="S25" s="61">
        <f t="shared" si="5"/>
        <v>189257227</v>
      </c>
      <c r="T25" s="62">
        <f t="shared" si="5"/>
        <v>4842074</v>
      </c>
      <c r="U25" s="62">
        <f t="shared" si="4"/>
        <v>194099301</v>
      </c>
    </row>
    <row r="26" spans="1:21" ht="13.5">
      <c r="A26" s="15" t="s">
        <v>26</v>
      </c>
      <c r="C26" s="61">
        <f>'[4]CalWRKs 2 Family Grants'!C27</f>
        <v>1269592</v>
      </c>
      <c r="D26" s="62">
        <f>'[4]CalWRKs 2 Family Grants'!D27</f>
        <v>32450</v>
      </c>
      <c r="E26" s="63">
        <f t="shared" si="0"/>
        <v>1302042</v>
      </c>
      <c r="G26" s="61">
        <f>'[4]Safety Net'!C26</f>
        <v>1468687</v>
      </c>
      <c r="H26" s="62">
        <f>'[4]Safety Net'!D26</f>
        <v>37490</v>
      </c>
      <c r="I26" s="62">
        <f t="shared" si="1"/>
        <v>1506177</v>
      </c>
      <c r="K26" s="61">
        <f>'[4]TANF Timed OUT'!D26+'[4]TANF Timed OUT'!C26</f>
        <v>1256977</v>
      </c>
      <c r="L26" s="62">
        <f>'[4]TANF Timed OUT'!E26</f>
        <v>32113</v>
      </c>
      <c r="M26" s="63">
        <f t="shared" si="2"/>
        <v>1289090</v>
      </c>
      <c r="O26" s="61">
        <f>'[4]Non-Fed Elig CalWORKs (APR)'!D26</f>
        <v>206016</v>
      </c>
      <c r="P26" s="62">
        <f>'[4]Non-Fed Elig CalWORKs (APR)'!E26</f>
        <v>5282</v>
      </c>
      <c r="Q26" s="63">
        <f t="shared" si="3"/>
        <v>211298</v>
      </c>
      <c r="S26" s="61">
        <f t="shared" si="5"/>
        <v>3789240</v>
      </c>
      <c r="T26" s="62">
        <f t="shared" si="5"/>
        <v>96771</v>
      </c>
      <c r="U26" s="62">
        <f t="shared" si="4"/>
        <v>3886011</v>
      </c>
    </row>
    <row r="27" spans="1:21" ht="13.5">
      <c r="A27" s="15" t="s">
        <v>27</v>
      </c>
      <c r="C27" s="61">
        <f>'[4]CalWRKs 2 Family Grants'!C28</f>
        <v>466279</v>
      </c>
      <c r="D27" s="62">
        <f>'[4]CalWRKs 2 Family Grants'!D28</f>
        <v>11918</v>
      </c>
      <c r="E27" s="63">
        <f t="shared" si="0"/>
        <v>478197</v>
      </c>
      <c r="G27" s="61">
        <f>'[4]Safety Net'!C27</f>
        <v>251076</v>
      </c>
      <c r="H27" s="62">
        <f>'[4]Safety Net'!D27</f>
        <v>6408</v>
      </c>
      <c r="I27" s="62">
        <f t="shared" si="1"/>
        <v>257484</v>
      </c>
      <c r="K27" s="61">
        <f>'[4]TANF Timed OUT'!D27+'[4]TANF Timed OUT'!C27</f>
        <v>398828</v>
      </c>
      <c r="L27" s="62">
        <f>'[4]TANF Timed OUT'!E27</f>
        <v>10189</v>
      </c>
      <c r="M27" s="63">
        <f t="shared" si="2"/>
        <v>409017</v>
      </c>
      <c r="O27" s="61">
        <f>'[4]Non-Fed Elig CalWORKs (APR)'!D27</f>
        <v>50717</v>
      </c>
      <c r="P27" s="62">
        <f>'[4]Non-Fed Elig CalWORKs (APR)'!E27</f>
        <v>1300</v>
      </c>
      <c r="Q27" s="63">
        <f t="shared" si="3"/>
        <v>52017</v>
      </c>
      <c r="S27" s="61">
        <f t="shared" si="5"/>
        <v>1065466</v>
      </c>
      <c r="T27" s="62">
        <f t="shared" si="5"/>
        <v>27215</v>
      </c>
      <c r="U27" s="62">
        <f t="shared" si="4"/>
        <v>1092681</v>
      </c>
    </row>
    <row r="28" spans="1:21" ht="13.5">
      <c r="A28" s="15" t="s">
        <v>28</v>
      </c>
      <c r="C28" s="61">
        <f>'[4]CalWRKs 2 Family Grants'!C29</f>
        <v>133177</v>
      </c>
      <c r="D28" s="62">
        <f>'[4]CalWRKs 2 Family Grants'!D29</f>
        <v>3402</v>
      </c>
      <c r="E28" s="63">
        <f t="shared" si="0"/>
        <v>136579</v>
      </c>
      <c r="G28" s="61">
        <f>'[4]Safety Net'!C28</f>
        <v>30238</v>
      </c>
      <c r="H28" s="62">
        <f>'[4]Safety Net'!D28</f>
        <v>771</v>
      </c>
      <c r="I28" s="62">
        <f t="shared" si="1"/>
        <v>31009</v>
      </c>
      <c r="K28" s="61">
        <f>'[4]TANF Timed OUT'!D28+'[4]TANF Timed OUT'!C28</f>
        <v>65141</v>
      </c>
      <c r="L28" s="62">
        <f>'[4]TANF Timed OUT'!E28</f>
        <v>1662</v>
      </c>
      <c r="M28" s="63">
        <f t="shared" si="2"/>
        <v>66803</v>
      </c>
      <c r="O28" s="61">
        <f>'[4]Non-Fed Elig CalWORKs (APR)'!D28</f>
        <v>3304</v>
      </c>
      <c r="P28" s="62">
        <f>'[4]Non-Fed Elig CalWORKs (APR)'!E28</f>
        <v>85</v>
      </c>
      <c r="Q28" s="63">
        <f t="shared" si="3"/>
        <v>3389</v>
      </c>
      <c r="S28" s="61">
        <f t="shared" si="5"/>
        <v>225252</v>
      </c>
      <c r="T28" s="62">
        <f t="shared" si="5"/>
        <v>5750</v>
      </c>
      <c r="U28" s="62">
        <f t="shared" si="4"/>
        <v>231002</v>
      </c>
    </row>
    <row r="29" spans="1:21" ht="13.5">
      <c r="A29" s="15" t="s">
        <v>29</v>
      </c>
      <c r="C29" s="61">
        <f>'[4]CalWRKs 2 Family Grants'!C30</f>
        <v>831331</v>
      </c>
      <c r="D29" s="62">
        <f>'[4]CalWRKs 2 Family Grants'!D30</f>
        <v>21241</v>
      </c>
      <c r="E29" s="63">
        <f t="shared" si="0"/>
        <v>852572</v>
      </c>
      <c r="G29" s="61">
        <f>'[4]Safety Net'!C29</f>
        <v>327923</v>
      </c>
      <c r="H29" s="62">
        <f>'[4]Safety Net'!D29</f>
        <v>8363</v>
      </c>
      <c r="I29" s="62">
        <f t="shared" si="1"/>
        <v>336286</v>
      </c>
      <c r="K29" s="61">
        <f>'[4]TANF Timed OUT'!D29+'[4]TANF Timed OUT'!C29</f>
        <v>415864</v>
      </c>
      <c r="L29" s="62">
        <f>'[4]TANF Timed OUT'!E29</f>
        <v>10618</v>
      </c>
      <c r="M29" s="63">
        <f t="shared" si="2"/>
        <v>426482</v>
      </c>
      <c r="O29" s="61">
        <f>'[4]Non-Fed Elig CalWORKs (APR)'!D29</f>
        <v>75113</v>
      </c>
      <c r="P29" s="62">
        <f>'[4]Non-Fed Elig CalWORKs (APR)'!E29</f>
        <v>1926</v>
      </c>
      <c r="Q29" s="63">
        <f t="shared" si="3"/>
        <v>77039</v>
      </c>
      <c r="S29" s="61">
        <f t="shared" si="5"/>
        <v>1500005</v>
      </c>
      <c r="T29" s="62">
        <f t="shared" si="5"/>
        <v>38296</v>
      </c>
      <c r="U29" s="62">
        <f t="shared" si="4"/>
        <v>1538301</v>
      </c>
    </row>
    <row r="30" spans="1:21" ht="13.5">
      <c r="A30" s="15" t="s">
        <v>30</v>
      </c>
      <c r="C30" s="61">
        <f>'[4]CalWRKs 2 Family Grants'!C31</f>
        <v>6334012</v>
      </c>
      <c r="D30" s="62">
        <f>'[4]CalWRKs 2 Family Grants'!D31</f>
        <v>161885</v>
      </c>
      <c r="E30" s="63">
        <f t="shared" si="0"/>
        <v>6495897</v>
      </c>
      <c r="G30" s="61">
        <f>'[4]Safety Net'!C30</f>
        <v>4066176</v>
      </c>
      <c r="H30" s="62">
        <f>'[4]Safety Net'!D30</f>
        <v>103815</v>
      </c>
      <c r="I30" s="62">
        <f t="shared" si="1"/>
        <v>4169991</v>
      </c>
      <c r="K30" s="61">
        <f>'[4]TANF Timed OUT'!D30+'[4]TANF Timed OUT'!C30</f>
        <v>3053510</v>
      </c>
      <c r="L30" s="62">
        <f>'[4]TANF Timed OUT'!E30</f>
        <v>78011</v>
      </c>
      <c r="M30" s="63">
        <f t="shared" si="2"/>
        <v>3131521</v>
      </c>
      <c r="O30" s="61">
        <f>'[4]Non-Fed Elig CalWORKs (APR)'!D30</f>
        <v>471293</v>
      </c>
      <c r="P30" s="62">
        <f>'[4]Non-Fed Elig CalWORKs (APR)'!E30</f>
        <v>12193</v>
      </c>
      <c r="Q30" s="63">
        <f t="shared" si="3"/>
        <v>483486</v>
      </c>
      <c r="S30" s="61">
        <f t="shared" si="5"/>
        <v>12982405</v>
      </c>
      <c r="T30" s="62">
        <f t="shared" si="5"/>
        <v>331518</v>
      </c>
      <c r="U30" s="62">
        <f t="shared" si="4"/>
        <v>13313923</v>
      </c>
    </row>
    <row r="31" spans="1:21" ht="13.5">
      <c r="A31" s="15" t="s">
        <v>31</v>
      </c>
      <c r="C31" s="61">
        <f>'[4]CalWRKs 2 Family Grants'!C32</f>
        <v>167250</v>
      </c>
      <c r="D31" s="62">
        <f>'[4]CalWRKs 2 Family Grants'!D32</f>
        <v>4275</v>
      </c>
      <c r="E31" s="63">
        <f t="shared" si="0"/>
        <v>171525</v>
      </c>
      <c r="G31" s="61">
        <f>'[4]Safety Net'!C31</f>
        <v>61249</v>
      </c>
      <c r="H31" s="62">
        <f>'[4]Safety Net'!D31</f>
        <v>1563</v>
      </c>
      <c r="I31" s="62">
        <f t="shared" si="1"/>
        <v>62812</v>
      </c>
      <c r="K31" s="61">
        <f>'[4]TANF Timed OUT'!D31+'[4]TANF Timed OUT'!C31</f>
        <v>50141</v>
      </c>
      <c r="L31" s="62">
        <f>'[4]TANF Timed OUT'!E31</f>
        <v>1284</v>
      </c>
      <c r="M31" s="63">
        <f t="shared" si="2"/>
        <v>51425</v>
      </c>
      <c r="O31" s="61">
        <f>'[4]Non-Fed Elig CalWORKs (APR)'!D31</f>
        <v>12011</v>
      </c>
      <c r="P31" s="62">
        <f>'[4]Non-Fed Elig CalWORKs (APR)'!E31</f>
        <v>308</v>
      </c>
      <c r="Q31" s="63">
        <f t="shared" si="3"/>
        <v>12319</v>
      </c>
      <c r="S31" s="61">
        <f t="shared" si="5"/>
        <v>266629</v>
      </c>
      <c r="T31" s="62">
        <f t="shared" si="5"/>
        <v>6814</v>
      </c>
      <c r="U31" s="62">
        <f t="shared" si="4"/>
        <v>273443</v>
      </c>
    </row>
    <row r="32" spans="1:21" ht="13.5">
      <c r="A32" s="15" t="s">
        <v>32</v>
      </c>
      <c r="C32" s="61">
        <f>'[4]CalWRKs 2 Family Grants'!C33</f>
        <v>16660</v>
      </c>
      <c r="D32" s="62">
        <f>'[4]CalWRKs 2 Family Grants'!D33</f>
        <v>427</v>
      </c>
      <c r="E32" s="63">
        <f t="shared" si="0"/>
        <v>17087</v>
      </c>
      <c r="G32" s="61">
        <f>'[4]Safety Net'!C32</f>
        <v>12386</v>
      </c>
      <c r="H32" s="62">
        <f>'[4]Safety Net'!D32</f>
        <v>316</v>
      </c>
      <c r="I32" s="62">
        <f t="shared" si="1"/>
        <v>12702</v>
      </c>
      <c r="K32" s="61">
        <f>'[4]TANF Timed OUT'!D32+'[4]TANF Timed OUT'!C32</f>
        <v>1082</v>
      </c>
      <c r="L32" s="62">
        <f>'[4]TANF Timed OUT'!E32</f>
        <v>28</v>
      </c>
      <c r="M32" s="63">
        <f t="shared" si="2"/>
        <v>1110</v>
      </c>
      <c r="O32" s="61">
        <f>'[4]Non-Fed Elig CalWORKs (APR)'!D32</f>
        <v>0</v>
      </c>
      <c r="P32" s="62">
        <f>'[4]Non-Fed Elig CalWORKs (APR)'!E32</f>
        <v>0</v>
      </c>
      <c r="Q32" s="63">
        <f t="shared" si="3"/>
        <v>0</v>
      </c>
      <c r="S32" s="61">
        <f t="shared" si="5"/>
        <v>30128</v>
      </c>
      <c r="T32" s="62">
        <f t="shared" si="5"/>
        <v>771</v>
      </c>
      <c r="U32" s="62">
        <f t="shared" si="4"/>
        <v>30899</v>
      </c>
    </row>
    <row r="33" spans="1:21" ht="13.5">
      <c r="A33" s="15" t="s">
        <v>33</v>
      </c>
      <c r="C33" s="61">
        <f>'[4]CalWRKs 2 Family Grants'!C34</f>
        <v>1825614</v>
      </c>
      <c r="D33" s="62">
        <f>'[4]CalWRKs 2 Family Grants'!D34</f>
        <v>46656</v>
      </c>
      <c r="E33" s="63">
        <f t="shared" si="0"/>
        <v>1872270</v>
      </c>
      <c r="G33" s="61">
        <f>'[4]Safety Net'!C33</f>
        <v>1012780</v>
      </c>
      <c r="H33" s="62">
        <f>'[4]Safety Net'!D33</f>
        <v>25848</v>
      </c>
      <c r="I33" s="62">
        <f t="shared" si="1"/>
        <v>1038628</v>
      </c>
      <c r="K33" s="61">
        <f>'[4]TANF Timed OUT'!D33+'[4]TANF Timed OUT'!C33</f>
        <v>1726112</v>
      </c>
      <c r="L33" s="62">
        <f>'[4]TANF Timed OUT'!E33</f>
        <v>44093</v>
      </c>
      <c r="M33" s="63">
        <f t="shared" si="2"/>
        <v>1770205</v>
      </c>
      <c r="O33" s="61">
        <f>'[4]Non-Fed Elig CalWORKs (APR)'!D33</f>
        <v>153300</v>
      </c>
      <c r="P33" s="62">
        <f>'[4]Non-Fed Elig CalWORKs (APR)'!E33</f>
        <v>3931</v>
      </c>
      <c r="Q33" s="63">
        <f t="shared" si="3"/>
        <v>157231</v>
      </c>
      <c r="S33" s="61">
        <f t="shared" si="5"/>
        <v>4411206</v>
      </c>
      <c r="T33" s="62">
        <f t="shared" si="5"/>
        <v>112666</v>
      </c>
      <c r="U33" s="62">
        <f t="shared" si="4"/>
        <v>4523872</v>
      </c>
    </row>
    <row r="34" spans="1:21" ht="13.5">
      <c r="A34" s="15" t="s">
        <v>34</v>
      </c>
      <c r="C34" s="61">
        <f>'[4]CalWRKs 2 Family Grants'!C35</f>
        <v>212515</v>
      </c>
      <c r="D34" s="62">
        <f>'[4]CalWRKs 2 Family Grants'!D35</f>
        <v>5746</v>
      </c>
      <c r="E34" s="63">
        <f t="shared" si="0"/>
        <v>218261</v>
      </c>
      <c r="G34" s="61">
        <f>'[4]Safety Net'!C34</f>
        <v>112368</v>
      </c>
      <c r="H34" s="62">
        <f>'[4]Safety Net'!D34</f>
        <v>2865</v>
      </c>
      <c r="I34" s="62">
        <f t="shared" si="1"/>
        <v>115233</v>
      </c>
      <c r="K34" s="61">
        <f>'[4]TANF Timed OUT'!D34+'[4]TANF Timed OUT'!C34</f>
        <v>86378</v>
      </c>
      <c r="L34" s="62">
        <f>'[4]TANF Timed OUT'!E34</f>
        <v>2204</v>
      </c>
      <c r="M34" s="63">
        <f t="shared" si="2"/>
        <v>88582</v>
      </c>
      <c r="O34" s="61">
        <f>'[4]Non-Fed Elig CalWORKs (APR)'!D34</f>
        <v>16439</v>
      </c>
      <c r="P34" s="62">
        <f>'[4]Non-Fed Elig CalWORKs (APR)'!E34</f>
        <v>454</v>
      </c>
      <c r="Q34" s="63">
        <f t="shared" si="3"/>
        <v>16893</v>
      </c>
      <c r="S34" s="61">
        <f t="shared" si="5"/>
        <v>394822</v>
      </c>
      <c r="T34" s="62">
        <f t="shared" si="5"/>
        <v>10361</v>
      </c>
      <c r="U34" s="62">
        <f t="shared" si="4"/>
        <v>405183</v>
      </c>
    </row>
    <row r="35" spans="1:21" ht="13.5">
      <c r="A35" s="15" t="s">
        <v>35</v>
      </c>
      <c r="C35" s="61">
        <f>'[4]CalWRKs 2 Family Grants'!C36</f>
        <v>473356</v>
      </c>
      <c r="D35" s="62">
        <f>'[4]CalWRKs 2 Family Grants'!D36</f>
        <v>12096</v>
      </c>
      <c r="E35" s="63">
        <f t="shared" si="0"/>
        <v>485452</v>
      </c>
      <c r="G35" s="61">
        <f>'[4]Safety Net'!C35</f>
        <v>117848</v>
      </c>
      <c r="H35" s="62">
        <f>'[4]Safety Net'!D35</f>
        <v>3009</v>
      </c>
      <c r="I35" s="62">
        <f t="shared" si="1"/>
        <v>120857</v>
      </c>
      <c r="K35" s="61">
        <f>'[4]TANF Timed OUT'!D35+'[4]TANF Timed OUT'!C35</f>
        <v>292671</v>
      </c>
      <c r="L35" s="62">
        <f>'[4]TANF Timed OUT'!E35</f>
        <v>7478</v>
      </c>
      <c r="M35" s="63">
        <f t="shared" si="2"/>
        <v>300149</v>
      </c>
      <c r="O35" s="61">
        <f>'[4]Non-Fed Elig CalWORKs (APR)'!D35</f>
        <v>13150</v>
      </c>
      <c r="P35" s="62">
        <f>'[4]Non-Fed Elig CalWORKs (APR)'!E35</f>
        <v>337</v>
      </c>
      <c r="Q35" s="63">
        <f t="shared" si="3"/>
        <v>13487</v>
      </c>
      <c r="S35" s="61">
        <f t="shared" si="5"/>
        <v>870725</v>
      </c>
      <c r="T35" s="62">
        <f t="shared" si="5"/>
        <v>22246</v>
      </c>
      <c r="U35" s="62">
        <f t="shared" si="4"/>
        <v>892971</v>
      </c>
    </row>
    <row r="36" spans="1:21" ht="13.5">
      <c r="A36" s="15" t="s">
        <v>36</v>
      </c>
      <c r="C36" s="61">
        <f>'[4]CalWRKs 2 Family Grants'!C37</f>
        <v>6261473</v>
      </c>
      <c r="D36" s="62">
        <f>'[4]CalWRKs 2 Family Grants'!D37</f>
        <v>160019</v>
      </c>
      <c r="E36" s="63">
        <f t="shared" si="0"/>
        <v>6421492</v>
      </c>
      <c r="G36" s="61">
        <f>'[4]Safety Net'!C36</f>
        <v>5216453</v>
      </c>
      <c r="H36" s="62">
        <f>'[4]Safety Net'!D36</f>
        <v>133104</v>
      </c>
      <c r="I36" s="62">
        <f t="shared" si="1"/>
        <v>5349557</v>
      </c>
      <c r="K36" s="61">
        <f>'[4]TANF Timed OUT'!D36+'[4]TANF Timed OUT'!C36</f>
        <v>3553730</v>
      </c>
      <c r="L36" s="62">
        <f>'[4]TANF Timed OUT'!E36</f>
        <v>90797</v>
      </c>
      <c r="M36" s="63">
        <f t="shared" si="2"/>
        <v>3644527</v>
      </c>
      <c r="O36" s="61">
        <f>'[4]Non-Fed Elig CalWORKs (APR)'!D36</f>
        <v>611746</v>
      </c>
      <c r="P36" s="62">
        <f>'[4]Non-Fed Elig CalWORKs (APR)'!E36</f>
        <v>16016</v>
      </c>
      <c r="Q36" s="63">
        <f t="shared" si="3"/>
        <v>627762</v>
      </c>
      <c r="S36" s="61">
        <f t="shared" si="5"/>
        <v>14419910</v>
      </c>
      <c r="T36" s="62">
        <f t="shared" si="5"/>
        <v>367904</v>
      </c>
      <c r="U36" s="62">
        <f t="shared" si="4"/>
        <v>14787814</v>
      </c>
    </row>
    <row r="37" spans="1:21" ht="13.5">
      <c r="A37" s="15" t="s">
        <v>37</v>
      </c>
      <c r="C37" s="61">
        <f>'[4]CalWRKs 2 Family Grants'!C38</f>
        <v>1280151</v>
      </c>
      <c r="D37" s="62">
        <f>'[4]CalWRKs 2 Family Grants'!D38</f>
        <v>32735</v>
      </c>
      <c r="E37" s="63">
        <f t="shared" si="0"/>
        <v>1312886</v>
      </c>
      <c r="G37" s="61">
        <f>'[4]Safety Net'!C37</f>
        <v>529605</v>
      </c>
      <c r="H37" s="62">
        <f>'[4]Safety Net'!D37</f>
        <v>13514</v>
      </c>
      <c r="I37" s="62">
        <f t="shared" si="1"/>
        <v>543119</v>
      </c>
      <c r="K37" s="61">
        <f>'[4]TANF Timed OUT'!D37+'[4]TANF Timed OUT'!C37</f>
        <v>311855</v>
      </c>
      <c r="L37" s="62">
        <f>'[4]TANF Timed OUT'!E37</f>
        <v>7969</v>
      </c>
      <c r="M37" s="63">
        <f t="shared" si="2"/>
        <v>319824</v>
      </c>
      <c r="O37" s="61">
        <f>'[4]Non-Fed Elig CalWORKs (APR)'!D37</f>
        <v>77875</v>
      </c>
      <c r="P37" s="62">
        <f>'[4]Non-Fed Elig CalWORKs (APR)'!E37</f>
        <v>1997</v>
      </c>
      <c r="Q37" s="63">
        <f t="shared" si="3"/>
        <v>79872</v>
      </c>
      <c r="S37" s="61">
        <f t="shared" si="5"/>
        <v>2043736</v>
      </c>
      <c r="T37" s="62">
        <f t="shared" si="5"/>
        <v>52221</v>
      </c>
      <c r="U37" s="62">
        <f t="shared" si="4"/>
        <v>2095957</v>
      </c>
    </row>
    <row r="38" spans="1:21" ht="13.5">
      <c r="A38" s="15" t="s">
        <v>38</v>
      </c>
      <c r="C38" s="61">
        <f>'[4]CalWRKs 2 Family Grants'!C39</f>
        <v>125614</v>
      </c>
      <c r="D38" s="62">
        <f>'[4]CalWRKs 2 Family Grants'!D39</f>
        <v>3207</v>
      </c>
      <c r="E38" s="63">
        <f t="shared" si="0"/>
        <v>128821</v>
      </c>
      <c r="G38" s="61">
        <f>'[4]Safety Net'!C38</f>
        <v>31032</v>
      </c>
      <c r="H38" s="62">
        <f>'[4]Safety Net'!D38</f>
        <v>795</v>
      </c>
      <c r="I38" s="62">
        <f t="shared" si="1"/>
        <v>31827</v>
      </c>
      <c r="K38" s="61">
        <f>'[4]TANF Timed OUT'!D38+'[4]TANF Timed OUT'!C38</f>
        <v>74205</v>
      </c>
      <c r="L38" s="62">
        <f>'[4]TANF Timed OUT'!E38</f>
        <v>1891</v>
      </c>
      <c r="M38" s="63">
        <f t="shared" si="2"/>
        <v>76096</v>
      </c>
      <c r="O38" s="61">
        <f>'[4]Non-Fed Elig CalWORKs (APR)'!D38</f>
        <v>677</v>
      </c>
      <c r="P38" s="62">
        <f>'[4]Non-Fed Elig CalWORKs (APR)'!E38</f>
        <v>17</v>
      </c>
      <c r="Q38" s="63">
        <f t="shared" si="3"/>
        <v>694</v>
      </c>
      <c r="S38" s="61">
        <f t="shared" si="5"/>
        <v>230174</v>
      </c>
      <c r="T38" s="62">
        <f t="shared" si="5"/>
        <v>5876</v>
      </c>
      <c r="U38" s="62">
        <f t="shared" si="4"/>
        <v>236050</v>
      </c>
    </row>
    <row r="39" spans="1:21" ht="13.5">
      <c r="A39" s="15" t="s">
        <v>39</v>
      </c>
      <c r="C39" s="61">
        <f>'[4]CalWRKs 2 Family Grants'!C40</f>
        <v>10391732</v>
      </c>
      <c r="D39" s="62">
        <f>'[4]CalWRKs 2 Family Grants'!D40</f>
        <v>265621</v>
      </c>
      <c r="E39" s="63">
        <f aca="true" t="shared" si="6" ref="E39:E64">SUM(C39:D39)</f>
        <v>10657353</v>
      </c>
      <c r="G39" s="61">
        <f>'[4]Safety Net'!C39</f>
        <v>8726628</v>
      </c>
      <c r="H39" s="62">
        <f>'[4]Safety Net'!D39</f>
        <v>222795</v>
      </c>
      <c r="I39" s="62">
        <f aca="true" t="shared" si="7" ref="I39:I64">SUM(G39:H39)</f>
        <v>8949423</v>
      </c>
      <c r="K39" s="61">
        <f>'[4]TANF Timed OUT'!D39+'[4]TANF Timed OUT'!C39</f>
        <v>7522744</v>
      </c>
      <c r="L39" s="62">
        <f>'[4]TANF Timed OUT'!E39</f>
        <v>192188</v>
      </c>
      <c r="M39" s="63">
        <f t="shared" si="2"/>
        <v>7714932</v>
      </c>
      <c r="O39" s="61">
        <f>'[4]Non-Fed Elig CalWORKs (APR)'!D39</f>
        <v>753897</v>
      </c>
      <c r="P39" s="62">
        <f>'[4]Non-Fed Elig CalWORKs (APR)'!E39</f>
        <v>19349</v>
      </c>
      <c r="Q39" s="63">
        <f t="shared" si="3"/>
        <v>773246</v>
      </c>
      <c r="S39" s="61">
        <f t="shared" si="5"/>
        <v>25887207</v>
      </c>
      <c r="T39" s="62">
        <f t="shared" si="5"/>
        <v>661255</v>
      </c>
      <c r="U39" s="62">
        <f aca="true" t="shared" si="8" ref="U39:U64">SUM(S39:T39)</f>
        <v>26548462</v>
      </c>
    </row>
    <row r="40" spans="1:21" ht="13.5">
      <c r="A40" s="15" t="s">
        <v>40</v>
      </c>
      <c r="C40" s="61">
        <f>'[4]CalWRKs 2 Family Grants'!C41</f>
        <v>24158013</v>
      </c>
      <c r="D40" s="62">
        <f>'[4]CalWRKs 2 Family Grants'!D41</f>
        <v>617485</v>
      </c>
      <c r="E40" s="63">
        <f t="shared" si="6"/>
        <v>24775498</v>
      </c>
      <c r="G40" s="61">
        <f>'[4]Safety Net'!C40</f>
        <v>26497670</v>
      </c>
      <c r="H40" s="62">
        <f>'[4]Safety Net'!D40</f>
        <v>676305</v>
      </c>
      <c r="I40" s="62">
        <f t="shared" si="7"/>
        <v>27173975</v>
      </c>
      <c r="K40" s="61">
        <f>'[4]TANF Timed OUT'!D40+'[4]TANF Timed OUT'!C40</f>
        <v>10015205</v>
      </c>
      <c r="L40" s="62">
        <f>'[4]TANF Timed OUT'!E40</f>
        <v>255837</v>
      </c>
      <c r="M40" s="63">
        <f t="shared" si="2"/>
        <v>10271042</v>
      </c>
      <c r="O40" s="61">
        <f>'[4]Non-Fed Elig CalWORKs (APR)'!D40</f>
        <v>3227896</v>
      </c>
      <c r="P40" s="62">
        <f>'[4]Non-Fed Elig CalWORKs (APR)'!E40</f>
        <v>83234</v>
      </c>
      <c r="Q40" s="63">
        <f t="shared" si="3"/>
        <v>3311130</v>
      </c>
      <c r="S40" s="61">
        <f t="shared" si="5"/>
        <v>57442992</v>
      </c>
      <c r="T40" s="62">
        <f t="shared" si="5"/>
        <v>1466393</v>
      </c>
      <c r="U40" s="62">
        <f t="shared" si="8"/>
        <v>58909385</v>
      </c>
    </row>
    <row r="41" spans="1:21" ht="13.5">
      <c r="A41" s="15" t="s">
        <v>41</v>
      </c>
      <c r="C41" s="61">
        <f>'[4]CalWRKs 2 Family Grants'!C42</f>
        <v>509541</v>
      </c>
      <c r="D41" s="62">
        <f>'[4]CalWRKs 2 Family Grants'!D42</f>
        <v>13020</v>
      </c>
      <c r="E41" s="63">
        <f t="shared" si="6"/>
        <v>522561</v>
      </c>
      <c r="G41" s="61">
        <f>'[4]Safety Net'!C41</f>
        <v>257474</v>
      </c>
      <c r="H41" s="62">
        <f>'[4]Safety Net'!D41</f>
        <v>6567</v>
      </c>
      <c r="I41" s="62">
        <f t="shared" si="7"/>
        <v>264041</v>
      </c>
      <c r="K41" s="61">
        <f>'[4]TANF Timed OUT'!D41+'[4]TANF Timed OUT'!C41</f>
        <v>227737</v>
      </c>
      <c r="L41" s="62">
        <f>'[4]TANF Timed OUT'!E41</f>
        <v>5817</v>
      </c>
      <c r="M41" s="63">
        <f t="shared" si="2"/>
        <v>233554</v>
      </c>
      <c r="O41" s="61">
        <f>'[4]Non-Fed Elig CalWORKs (APR)'!D41</f>
        <v>8923</v>
      </c>
      <c r="P41" s="62">
        <f>'[4]Non-Fed Elig CalWORKs (APR)'!E41</f>
        <v>229</v>
      </c>
      <c r="Q41" s="63">
        <f t="shared" si="3"/>
        <v>9152</v>
      </c>
      <c r="S41" s="61">
        <f t="shared" si="5"/>
        <v>985829</v>
      </c>
      <c r="T41" s="62">
        <f t="shared" si="5"/>
        <v>25175</v>
      </c>
      <c r="U41" s="62">
        <f t="shared" si="8"/>
        <v>1011004</v>
      </c>
    </row>
    <row r="42" spans="1:21" ht="13.5">
      <c r="A42" s="15" t="s">
        <v>42</v>
      </c>
      <c r="C42" s="61">
        <f>'[4]CalWRKs 2 Family Grants'!C43</f>
        <v>18179886</v>
      </c>
      <c r="D42" s="62">
        <f>'[4]CalWRKs 2 Family Grants'!D43</f>
        <v>464679</v>
      </c>
      <c r="E42" s="63">
        <f t="shared" si="6"/>
        <v>18644565</v>
      </c>
      <c r="G42" s="61">
        <f>'[4]Safety Net'!C42</f>
        <v>17332899</v>
      </c>
      <c r="H42" s="62">
        <f>'[4]Safety Net'!D42</f>
        <v>442463</v>
      </c>
      <c r="I42" s="62">
        <f t="shared" si="7"/>
        <v>17775362</v>
      </c>
      <c r="K42" s="61">
        <f>'[4]TANF Timed OUT'!D42+'[4]TANF Timed OUT'!C42</f>
        <v>20803049</v>
      </c>
      <c r="L42" s="62">
        <f>'[4]TANF Timed OUT'!E42</f>
        <v>531444</v>
      </c>
      <c r="M42" s="63">
        <f t="shared" si="2"/>
        <v>21334493</v>
      </c>
      <c r="O42" s="61">
        <f>'[4]Non-Fed Elig CalWORKs (APR)'!D42</f>
        <v>1167588</v>
      </c>
      <c r="P42" s="62">
        <f>'[4]Non-Fed Elig CalWORKs (APR)'!E42</f>
        <v>29938</v>
      </c>
      <c r="Q42" s="63">
        <f t="shared" si="3"/>
        <v>1197526</v>
      </c>
      <c r="S42" s="61">
        <f t="shared" si="5"/>
        <v>55148246</v>
      </c>
      <c r="T42" s="62">
        <f t="shared" si="5"/>
        <v>1408648</v>
      </c>
      <c r="U42" s="62">
        <f t="shared" si="8"/>
        <v>56556894</v>
      </c>
    </row>
    <row r="43" spans="1:21" ht="13.5">
      <c r="A43" s="15" t="s">
        <v>43</v>
      </c>
      <c r="C43" s="61">
        <f>'[4]CalWRKs 2 Family Grants'!C44</f>
        <v>11722281</v>
      </c>
      <c r="D43" s="62">
        <f>'[4]CalWRKs 2 Family Grants'!D44</f>
        <v>299691</v>
      </c>
      <c r="E43" s="63">
        <f t="shared" si="6"/>
        <v>12021972</v>
      </c>
      <c r="G43" s="61">
        <f>'[4]Safety Net'!C43</f>
        <v>8779548</v>
      </c>
      <c r="H43" s="62">
        <f>'[4]Safety Net'!D43</f>
        <v>224135</v>
      </c>
      <c r="I43" s="62">
        <f t="shared" si="7"/>
        <v>9003683</v>
      </c>
      <c r="K43" s="61">
        <f>'[4]TANF Timed OUT'!D43+'[4]TANF Timed OUT'!C43</f>
        <v>11765128</v>
      </c>
      <c r="L43" s="62">
        <f>'[4]TANF Timed OUT'!E43</f>
        <v>300615</v>
      </c>
      <c r="M43" s="63">
        <f t="shared" si="2"/>
        <v>12065743</v>
      </c>
      <c r="O43" s="61">
        <f>'[4]Non-Fed Elig CalWORKs (APR)'!D43</f>
        <v>843676</v>
      </c>
      <c r="P43" s="62">
        <f>'[4]Non-Fed Elig CalWORKs (APR)'!E43</f>
        <v>22504</v>
      </c>
      <c r="Q43" s="63">
        <f t="shared" si="3"/>
        <v>866180</v>
      </c>
      <c r="S43" s="61">
        <f t="shared" si="5"/>
        <v>31423281</v>
      </c>
      <c r="T43" s="62">
        <f t="shared" si="5"/>
        <v>801937</v>
      </c>
      <c r="U43" s="62">
        <f t="shared" si="8"/>
        <v>32225218</v>
      </c>
    </row>
    <row r="44" spans="1:21" ht="13.5">
      <c r="A44" s="15" t="s">
        <v>44</v>
      </c>
      <c r="C44" s="61">
        <f>'[4]CalWRKs 2 Family Grants'!C45</f>
        <v>1714028</v>
      </c>
      <c r="D44" s="62">
        <f>'[4]CalWRKs 2 Family Grants'!D45</f>
        <v>43799</v>
      </c>
      <c r="E44" s="63">
        <f t="shared" si="6"/>
        <v>1757827</v>
      </c>
      <c r="G44" s="61">
        <f>'[4]Safety Net'!C44</f>
        <v>2847002</v>
      </c>
      <c r="H44" s="62">
        <f>'[4]Safety Net'!D44</f>
        <v>72648</v>
      </c>
      <c r="I44" s="62">
        <f t="shared" si="7"/>
        <v>2919650</v>
      </c>
      <c r="K44" s="61">
        <f>'[4]TANF Timed OUT'!D44+'[4]TANF Timed OUT'!C44</f>
        <v>2740689</v>
      </c>
      <c r="L44" s="62">
        <f>'[4]TANF Timed OUT'!E44</f>
        <v>70033</v>
      </c>
      <c r="M44" s="63">
        <f t="shared" si="2"/>
        <v>2810722</v>
      </c>
      <c r="O44" s="61">
        <f>'[4]Non-Fed Elig CalWORKs (APR)'!D44</f>
        <v>406550</v>
      </c>
      <c r="P44" s="62">
        <f>'[4]Non-Fed Elig CalWORKs (APR)'!E44</f>
        <v>10821</v>
      </c>
      <c r="Q44" s="63">
        <f t="shared" si="3"/>
        <v>417371</v>
      </c>
      <c r="S44" s="61">
        <f t="shared" si="5"/>
        <v>6895169</v>
      </c>
      <c r="T44" s="62">
        <f t="shared" si="5"/>
        <v>175659</v>
      </c>
      <c r="U44" s="62">
        <f t="shared" si="8"/>
        <v>7070828</v>
      </c>
    </row>
    <row r="45" spans="1:21" ht="13.5">
      <c r="A45" s="15" t="s">
        <v>45</v>
      </c>
      <c r="C45" s="61">
        <f>'[4]CalWRKs 2 Family Grants'!C46</f>
        <v>10237806</v>
      </c>
      <c r="D45" s="62">
        <f>'[4]CalWRKs 2 Family Grants'!D46</f>
        <v>261604</v>
      </c>
      <c r="E45" s="63">
        <f t="shared" si="6"/>
        <v>10499410</v>
      </c>
      <c r="G45" s="61">
        <f>'[4]Safety Net'!C45</f>
        <v>7091542</v>
      </c>
      <c r="H45" s="62">
        <f>'[4]Safety Net'!D45</f>
        <v>181006</v>
      </c>
      <c r="I45" s="62">
        <f t="shared" si="7"/>
        <v>7272548</v>
      </c>
      <c r="K45" s="61">
        <f>'[4]TANF Timed OUT'!D45+'[4]TANF Timed OUT'!C45</f>
        <v>2832541</v>
      </c>
      <c r="L45" s="62">
        <f>'[4]TANF Timed OUT'!E45</f>
        <v>72353</v>
      </c>
      <c r="M45" s="63">
        <f t="shared" si="2"/>
        <v>2904894</v>
      </c>
      <c r="O45" s="61">
        <f>'[4]Non-Fed Elig CalWORKs (APR)'!D45</f>
        <v>761072</v>
      </c>
      <c r="P45" s="62">
        <f>'[4]Non-Fed Elig CalWORKs (APR)'!E45</f>
        <v>19520</v>
      </c>
      <c r="Q45" s="63">
        <f t="shared" si="3"/>
        <v>780592</v>
      </c>
      <c r="S45" s="61">
        <f t="shared" si="5"/>
        <v>19400817</v>
      </c>
      <c r="T45" s="62">
        <f t="shared" si="5"/>
        <v>495443</v>
      </c>
      <c r="U45" s="62">
        <f t="shared" si="8"/>
        <v>19896260</v>
      </c>
    </row>
    <row r="46" spans="1:21" ht="13.5">
      <c r="A46" s="15" t="s">
        <v>46</v>
      </c>
      <c r="C46" s="61">
        <f>'[4]CalWRKs 2 Family Grants'!C47</f>
        <v>919392</v>
      </c>
      <c r="D46" s="62">
        <f>'[4]CalWRKs 2 Family Grants'!D47</f>
        <v>23496</v>
      </c>
      <c r="E46" s="63">
        <f t="shared" si="6"/>
        <v>942888</v>
      </c>
      <c r="G46" s="61">
        <f>'[4]Safety Net'!C46</f>
        <v>283818</v>
      </c>
      <c r="H46" s="62">
        <f>'[4]Safety Net'!D46</f>
        <v>7247</v>
      </c>
      <c r="I46" s="62">
        <f t="shared" si="7"/>
        <v>291065</v>
      </c>
      <c r="K46" s="61">
        <f>'[4]TANF Timed OUT'!D46+'[4]TANF Timed OUT'!C46</f>
        <v>596578</v>
      </c>
      <c r="L46" s="62">
        <f>'[4]TANF Timed OUT'!E46</f>
        <v>15239</v>
      </c>
      <c r="M46" s="63">
        <f t="shared" si="2"/>
        <v>611817</v>
      </c>
      <c r="O46" s="61">
        <f>'[4]Non-Fed Elig CalWORKs (APR)'!D46</f>
        <v>28856</v>
      </c>
      <c r="P46" s="62">
        <f>'[4]Non-Fed Elig CalWORKs (APR)'!E46</f>
        <v>790</v>
      </c>
      <c r="Q46" s="63">
        <f t="shared" si="3"/>
        <v>29646</v>
      </c>
      <c r="S46" s="61">
        <f t="shared" si="5"/>
        <v>1770932</v>
      </c>
      <c r="T46" s="62">
        <f t="shared" si="5"/>
        <v>45192</v>
      </c>
      <c r="U46" s="62">
        <f t="shared" si="8"/>
        <v>1816124</v>
      </c>
    </row>
    <row r="47" spans="1:21" ht="13.5">
      <c r="A47" s="15" t="s">
        <v>47</v>
      </c>
      <c r="C47" s="61">
        <f>'[4]CalWRKs 2 Family Grants'!C48</f>
        <v>510246</v>
      </c>
      <c r="D47" s="62">
        <f>'[4]CalWRKs 2 Family Grants'!D48</f>
        <v>13073</v>
      </c>
      <c r="E47" s="63">
        <f t="shared" si="6"/>
        <v>523319</v>
      </c>
      <c r="G47" s="61">
        <f>'[4]Safety Net'!C47</f>
        <v>548502</v>
      </c>
      <c r="H47" s="62">
        <f>'[4]Safety Net'!D47</f>
        <v>13999</v>
      </c>
      <c r="I47" s="62">
        <f t="shared" si="7"/>
        <v>562501</v>
      </c>
      <c r="K47" s="61">
        <f>'[4]TANF Timed OUT'!D47+'[4]TANF Timed OUT'!C47</f>
        <v>681740</v>
      </c>
      <c r="L47" s="62">
        <f>'[4]TANF Timed OUT'!E47</f>
        <v>17415</v>
      </c>
      <c r="M47" s="63">
        <f t="shared" si="2"/>
        <v>699155</v>
      </c>
      <c r="O47" s="61">
        <f>'[4]Non-Fed Elig CalWORKs (APR)'!D47</f>
        <v>60280</v>
      </c>
      <c r="P47" s="62">
        <f>'[4]Non-Fed Elig CalWORKs (APR)'!E47</f>
        <v>1563</v>
      </c>
      <c r="Q47" s="63">
        <f t="shared" si="3"/>
        <v>61843</v>
      </c>
      <c r="S47" s="61">
        <f t="shared" si="5"/>
        <v>1680208</v>
      </c>
      <c r="T47" s="62">
        <f t="shared" si="5"/>
        <v>42924</v>
      </c>
      <c r="U47" s="62">
        <f t="shared" si="8"/>
        <v>1723132</v>
      </c>
    </row>
    <row r="48" spans="1:21" ht="13.5">
      <c r="A48" s="15" t="s">
        <v>48</v>
      </c>
      <c r="C48" s="61">
        <f>'[4]CalWRKs 2 Family Grants'!C49</f>
        <v>1716742</v>
      </c>
      <c r="D48" s="62">
        <f>'[4]CalWRKs 2 Family Grants'!D49</f>
        <v>43884</v>
      </c>
      <c r="E48" s="63">
        <f t="shared" si="6"/>
        <v>1760626</v>
      </c>
      <c r="G48" s="61">
        <f>'[4]Safety Net'!C48</f>
        <v>1185510</v>
      </c>
      <c r="H48" s="62">
        <f>'[4]Safety Net'!D48</f>
        <v>30267</v>
      </c>
      <c r="I48" s="62">
        <f t="shared" si="7"/>
        <v>1215777</v>
      </c>
      <c r="K48" s="61">
        <f>'[4]TANF Timed OUT'!D48+'[4]TANF Timed OUT'!C48</f>
        <v>1656841</v>
      </c>
      <c r="L48" s="62">
        <f>'[4]TANF Timed OUT'!E48</f>
        <v>42333</v>
      </c>
      <c r="M48" s="63">
        <f t="shared" si="2"/>
        <v>1699174</v>
      </c>
      <c r="O48" s="61">
        <f>'[4]Non-Fed Elig CalWORKs (APR)'!D48</f>
        <v>112404</v>
      </c>
      <c r="P48" s="62">
        <f>'[4]Non-Fed Elig CalWORKs (APR)'!E48</f>
        <v>2882</v>
      </c>
      <c r="Q48" s="63">
        <f t="shared" si="3"/>
        <v>115286</v>
      </c>
      <c r="S48" s="61">
        <f t="shared" si="5"/>
        <v>4446689</v>
      </c>
      <c r="T48" s="62">
        <f t="shared" si="5"/>
        <v>113602</v>
      </c>
      <c r="U48" s="62">
        <f t="shared" si="8"/>
        <v>4560291</v>
      </c>
    </row>
    <row r="49" spans="1:21" ht="13.5">
      <c r="A49" s="15" t="s">
        <v>49</v>
      </c>
      <c r="C49" s="61">
        <f>'[4]CalWRKs 2 Family Grants'!C50</f>
        <v>8042486</v>
      </c>
      <c r="D49" s="62">
        <f>'[4]CalWRKs 2 Family Grants'!D50</f>
        <v>205535</v>
      </c>
      <c r="E49" s="63">
        <f t="shared" si="6"/>
        <v>8248021</v>
      </c>
      <c r="G49" s="61">
        <f>'[4]Safety Net'!C49</f>
        <v>6063534</v>
      </c>
      <c r="H49" s="62">
        <f>'[4]Safety Net'!D49</f>
        <v>154723</v>
      </c>
      <c r="I49" s="62">
        <f t="shared" si="7"/>
        <v>6218257</v>
      </c>
      <c r="K49" s="61">
        <f>'[4]TANF Timed OUT'!D49+'[4]TANF Timed OUT'!C49</f>
        <v>4526322</v>
      </c>
      <c r="L49" s="62">
        <f>'[4]TANF Timed OUT'!E49</f>
        <v>115634</v>
      </c>
      <c r="M49" s="63">
        <f t="shared" si="2"/>
        <v>4641956</v>
      </c>
      <c r="O49" s="61">
        <f>'[4]Non-Fed Elig CalWORKs (APR)'!D49</f>
        <v>980586</v>
      </c>
      <c r="P49" s="62">
        <f>'[4]Non-Fed Elig CalWORKs (APR)'!E49</f>
        <v>25205</v>
      </c>
      <c r="Q49" s="63">
        <f t="shared" si="3"/>
        <v>1005791</v>
      </c>
      <c r="S49" s="61">
        <f t="shared" si="5"/>
        <v>17651756</v>
      </c>
      <c r="T49" s="62">
        <f t="shared" si="5"/>
        <v>450687</v>
      </c>
      <c r="U49" s="62">
        <f t="shared" si="8"/>
        <v>18102443</v>
      </c>
    </row>
    <row r="50" spans="1:21" ht="13.5">
      <c r="A50" s="15" t="s">
        <v>50</v>
      </c>
      <c r="C50" s="61">
        <f>'[4]CalWRKs 2 Family Grants'!C51</f>
        <v>857227</v>
      </c>
      <c r="D50" s="62">
        <f>'[4]CalWRKs 2 Family Grants'!D51</f>
        <v>21913</v>
      </c>
      <c r="E50" s="63">
        <f t="shared" si="6"/>
        <v>879140</v>
      </c>
      <c r="G50" s="61">
        <f>'[4]Safety Net'!C50</f>
        <v>616115</v>
      </c>
      <c r="H50" s="62">
        <f>'[4]Safety Net'!D50</f>
        <v>15729</v>
      </c>
      <c r="I50" s="62">
        <f t="shared" si="7"/>
        <v>631844</v>
      </c>
      <c r="K50" s="61">
        <f>'[4]TANF Timed OUT'!D50+'[4]TANF Timed OUT'!C50</f>
        <v>893129</v>
      </c>
      <c r="L50" s="62">
        <f>'[4]TANF Timed OUT'!E50</f>
        <v>22811</v>
      </c>
      <c r="M50" s="63">
        <f t="shared" si="2"/>
        <v>915940</v>
      </c>
      <c r="O50" s="61">
        <f>'[4]Non-Fed Elig CalWORKs (APR)'!D50</f>
        <v>89486</v>
      </c>
      <c r="P50" s="62">
        <f>'[4]Non-Fed Elig CalWORKs (APR)'!E50</f>
        <v>2295</v>
      </c>
      <c r="Q50" s="63">
        <f t="shared" si="3"/>
        <v>91781</v>
      </c>
      <c r="S50" s="61">
        <f t="shared" si="5"/>
        <v>2276985</v>
      </c>
      <c r="T50" s="62">
        <f t="shared" si="5"/>
        <v>58158</v>
      </c>
      <c r="U50" s="62">
        <f t="shared" si="8"/>
        <v>2335143</v>
      </c>
    </row>
    <row r="51" spans="1:21" ht="13.5">
      <c r="A51" s="15" t="s">
        <v>51</v>
      </c>
      <c r="C51" s="61">
        <f>'[4]CalWRKs 2 Family Grants'!C52</f>
        <v>2357672</v>
      </c>
      <c r="D51" s="62">
        <f>'[4]CalWRKs 2 Family Grants'!D52</f>
        <v>60252</v>
      </c>
      <c r="E51" s="63">
        <f t="shared" si="6"/>
        <v>2417924</v>
      </c>
      <c r="G51" s="61">
        <f>'[4]Safety Net'!C51</f>
        <v>760851</v>
      </c>
      <c r="H51" s="62">
        <f>'[4]Safety Net'!D51</f>
        <v>19416</v>
      </c>
      <c r="I51" s="62">
        <f t="shared" si="7"/>
        <v>780267</v>
      </c>
      <c r="K51" s="61">
        <f>'[4]TANF Timed OUT'!D51+'[4]TANF Timed OUT'!C51</f>
        <v>1173477</v>
      </c>
      <c r="L51" s="62">
        <f>'[4]TANF Timed OUT'!E51</f>
        <v>29982</v>
      </c>
      <c r="M51" s="63">
        <f t="shared" si="2"/>
        <v>1203459</v>
      </c>
      <c r="O51" s="61">
        <f>'[4]Non-Fed Elig CalWORKs (APR)'!D51</f>
        <v>119046</v>
      </c>
      <c r="P51" s="62">
        <f>'[4]Non-Fed Elig CalWORKs (APR)'!E51</f>
        <v>3052</v>
      </c>
      <c r="Q51" s="63">
        <f t="shared" si="3"/>
        <v>122098</v>
      </c>
      <c r="S51" s="61">
        <f t="shared" si="5"/>
        <v>4172954</v>
      </c>
      <c r="T51" s="62">
        <f t="shared" si="5"/>
        <v>106598</v>
      </c>
      <c r="U51" s="62">
        <f t="shared" si="8"/>
        <v>4279552</v>
      </c>
    </row>
    <row r="52" spans="1:21" ht="13.5">
      <c r="A52" s="15" t="s">
        <v>52</v>
      </c>
      <c r="C52" s="61">
        <f>'[4]CalWRKs 2 Family Grants'!C53</f>
        <v>10017</v>
      </c>
      <c r="D52" s="62">
        <f>'[4]CalWRKs 2 Family Grants'!D53</f>
        <v>257</v>
      </c>
      <c r="E52" s="63">
        <f t="shared" si="6"/>
        <v>10274</v>
      </c>
      <c r="G52" s="61">
        <f>'[4]Safety Net'!C52</f>
        <v>5631</v>
      </c>
      <c r="H52" s="62">
        <f>'[4]Safety Net'!D52</f>
        <v>140</v>
      </c>
      <c r="I52" s="62">
        <f t="shared" si="7"/>
        <v>5771</v>
      </c>
      <c r="K52" s="61">
        <f>'[4]TANF Timed OUT'!D52+'[4]TANF Timed OUT'!C52</f>
        <v>4370</v>
      </c>
      <c r="L52" s="62">
        <f>'[4]TANF Timed OUT'!E52</f>
        <v>112</v>
      </c>
      <c r="M52" s="63">
        <f t="shared" si="2"/>
        <v>4482</v>
      </c>
      <c r="O52" s="61">
        <f>'[4]Non-Fed Elig CalWORKs (APR)'!D52</f>
        <v>2</v>
      </c>
      <c r="P52" s="62">
        <f>'[4]Non-Fed Elig CalWORKs (APR)'!E52</f>
        <v>0</v>
      </c>
      <c r="Q52" s="63">
        <f t="shared" si="3"/>
        <v>2</v>
      </c>
      <c r="S52" s="61">
        <f t="shared" si="5"/>
        <v>20016</v>
      </c>
      <c r="T52" s="62">
        <f t="shared" si="5"/>
        <v>509</v>
      </c>
      <c r="U52" s="62">
        <f t="shared" si="8"/>
        <v>20525</v>
      </c>
    </row>
    <row r="53" spans="1:21" ht="13.5">
      <c r="A53" s="15" t="s">
        <v>53</v>
      </c>
      <c r="C53" s="61">
        <f>'[4]CalWRKs 2 Family Grants'!C54</f>
        <v>779640</v>
      </c>
      <c r="D53" s="62">
        <f>'[4]CalWRKs 2 Family Grants'!D54</f>
        <v>19932</v>
      </c>
      <c r="E53" s="63">
        <f t="shared" si="6"/>
        <v>799572</v>
      </c>
      <c r="G53" s="61">
        <f>'[4]Safety Net'!C53</f>
        <v>333472</v>
      </c>
      <c r="H53" s="62">
        <f>'[4]Safety Net'!D53</f>
        <v>8512</v>
      </c>
      <c r="I53" s="62">
        <f t="shared" si="7"/>
        <v>341984</v>
      </c>
      <c r="K53" s="61">
        <f>'[4]TANF Timed OUT'!D53+'[4]TANF Timed OUT'!C53</f>
        <v>434768</v>
      </c>
      <c r="L53" s="62">
        <f>'[4]TANF Timed OUT'!E53</f>
        <v>11109</v>
      </c>
      <c r="M53" s="63">
        <f t="shared" si="2"/>
        <v>445877</v>
      </c>
      <c r="O53" s="61">
        <f>'[4]Non-Fed Elig CalWORKs (APR)'!D53</f>
        <v>47051</v>
      </c>
      <c r="P53" s="62">
        <f>'[4]Non-Fed Elig CalWORKs (APR)'!E53</f>
        <v>1206</v>
      </c>
      <c r="Q53" s="63">
        <f t="shared" si="3"/>
        <v>48257</v>
      </c>
      <c r="S53" s="61">
        <f t="shared" si="5"/>
        <v>1500829</v>
      </c>
      <c r="T53" s="62">
        <f t="shared" si="5"/>
        <v>38347</v>
      </c>
      <c r="U53" s="62">
        <f t="shared" si="8"/>
        <v>1539176</v>
      </c>
    </row>
    <row r="54" spans="1:21" ht="13.5">
      <c r="A54" s="15" t="s">
        <v>54</v>
      </c>
      <c r="C54" s="61">
        <f>'[4]CalWRKs 2 Family Grants'!C55</f>
        <v>3344220</v>
      </c>
      <c r="D54" s="62">
        <f>'[4]CalWRKs 2 Family Grants'!D55</f>
        <v>85493</v>
      </c>
      <c r="E54" s="63">
        <f t="shared" si="6"/>
        <v>3429713</v>
      </c>
      <c r="G54" s="61">
        <f>'[4]Safety Net'!C54</f>
        <v>3385015</v>
      </c>
      <c r="H54" s="62">
        <f>'[4]Safety Net'!D54</f>
        <v>86413</v>
      </c>
      <c r="I54" s="62">
        <f t="shared" si="7"/>
        <v>3471428</v>
      </c>
      <c r="K54" s="61">
        <f>'[4]TANF Timed OUT'!D54+'[4]TANF Timed OUT'!C54</f>
        <v>1402879</v>
      </c>
      <c r="L54" s="62">
        <f>'[4]TANF Timed OUT'!E54</f>
        <v>35846</v>
      </c>
      <c r="M54" s="63">
        <f t="shared" si="2"/>
        <v>1438725</v>
      </c>
      <c r="O54" s="61">
        <f>'[4]Non-Fed Elig CalWORKs (APR)'!D54</f>
        <v>640903</v>
      </c>
      <c r="P54" s="62">
        <f>'[4]Non-Fed Elig CalWORKs (APR)'!E54</f>
        <v>16463</v>
      </c>
      <c r="Q54" s="63">
        <f t="shared" si="3"/>
        <v>657366</v>
      </c>
      <c r="S54" s="61">
        <f t="shared" si="5"/>
        <v>7491211</v>
      </c>
      <c r="T54" s="62">
        <f t="shared" si="5"/>
        <v>191289</v>
      </c>
      <c r="U54" s="62">
        <f t="shared" si="8"/>
        <v>7682500</v>
      </c>
    </row>
    <row r="55" spans="1:21" ht="13.5">
      <c r="A55" s="15" t="s">
        <v>55</v>
      </c>
      <c r="C55" s="61">
        <f>'[4]CalWRKs 2 Family Grants'!C56</f>
        <v>870273</v>
      </c>
      <c r="D55" s="62">
        <f>'[4]CalWRKs 2 Family Grants'!D56</f>
        <v>22240</v>
      </c>
      <c r="E55" s="63">
        <f t="shared" si="6"/>
        <v>892513</v>
      </c>
      <c r="G55" s="61">
        <f>'[4]Safety Net'!C55</f>
        <v>350502</v>
      </c>
      <c r="H55" s="62">
        <f>'[4]Safety Net'!D55</f>
        <v>8940</v>
      </c>
      <c r="I55" s="62">
        <f t="shared" si="7"/>
        <v>359442</v>
      </c>
      <c r="K55" s="61">
        <f>'[4]TANF Timed OUT'!D55+'[4]TANF Timed OUT'!C55</f>
        <v>1059426</v>
      </c>
      <c r="L55" s="62">
        <f>'[4]TANF Timed OUT'!E55</f>
        <v>27062</v>
      </c>
      <c r="M55" s="63">
        <f t="shared" si="2"/>
        <v>1086488</v>
      </c>
      <c r="O55" s="61">
        <f>'[4]Non-Fed Elig CalWORKs (APR)'!D55</f>
        <v>20860</v>
      </c>
      <c r="P55" s="62">
        <f>'[4]Non-Fed Elig CalWORKs (APR)'!E55</f>
        <v>535</v>
      </c>
      <c r="Q55" s="63">
        <f t="shared" si="3"/>
        <v>21395</v>
      </c>
      <c r="S55" s="61">
        <f t="shared" si="5"/>
        <v>2259341</v>
      </c>
      <c r="T55" s="62">
        <f t="shared" si="5"/>
        <v>57707</v>
      </c>
      <c r="U55" s="62">
        <f t="shared" si="8"/>
        <v>2317048</v>
      </c>
    </row>
    <row r="56" spans="1:21" ht="13.5">
      <c r="A56" s="15" t="s">
        <v>56</v>
      </c>
      <c r="C56" s="61">
        <f>'[4]CalWRKs 2 Family Grants'!C57</f>
        <v>8226473</v>
      </c>
      <c r="D56" s="62">
        <f>'[4]CalWRKs 2 Family Grants'!D57</f>
        <v>210260</v>
      </c>
      <c r="E56" s="63">
        <f t="shared" si="6"/>
        <v>8436733</v>
      </c>
      <c r="G56" s="61">
        <f>'[4]Safety Net'!C56</f>
        <v>4193200</v>
      </c>
      <c r="H56" s="62">
        <f>'[4]Safety Net'!D56</f>
        <v>107023</v>
      </c>
      <c r="I56" s="62">
        <f t="shared" si="7"/>
        <v>4300223</v>
      </c>
      <c r="K56" s="61">
        <f>'[4]TANF Timed OUT'!D56+'[4]TANF Timed OUT'!C56</f>
        <v>3926615</v>
      </c>
      <c r="L56" s="62">
        <f>'[4]TANF Timed OUT'!E56</f>
        <v>100309</v>
      </c>
      <c r="M56" s="63">
        <f t="shared" si="2"/>
        <v>4026924</v>
      </c>
      <c r="O56" s="61">
        <f>'[4]Non-Fed Elig CalWORKs (APR)'!D56</f>
        <v>574613</v>
      </c>
      <c r="P56" s="62">
        <f>'[4]Non-Fed Elig CalWORKs (APR)'!E56</f>
        <v>14811</v>
      </c>
      <c r="Q56" s="63">
        <f t="shared" si="3"/>
        <v>589424</v>
      </c>
      <c r="S56" s="61">
        <f t="shared" si="5"/>
        <v>15771675</v>
      </c>
      <c r="T56" s="62">
        <f t="shared" si="5"/>
        <v>402781</v>
      </c>
      <c r="U56" s="62">
        <f t="shared" si="8"/>
        <v>16174456</v>
      </c>
    </row>
    <row r="57" spans="1:21" ht="13.5">
      <c r="A57" s="15" t="s">
        <v>57</v>
      </c>
      <c r="C57" s="61">
        <f>'[4]CalWRKs 2 Family Grants'!C58</f>
        <v>1149147</v>
      </c>
      <c r="D57" s="62">
        <f>'[4]CalWRKs 2 Family Grants'!D58</f>
        <v>29098</v>
      </c>
      <c r="E57" s="63">
        <f t="shared" si="6"/>
        <v>1178245</v>
      </c>
      <c r="G57" s="61">
        <f>'[4]Safety Net'!C57</f>
        <v>612237</v>
      </c>
      <c r="H57" s="62">
        <f>'[4]Safety Net'!D57</f>
        <v>15630</v>
      </c>
      <c r="I57" s="62">
        <f t="shared" si="7"/>
        <v>627867</v>
      </c>
      <c r="K57" s="61">
        <f>'[4]TANF Timed OUT'!D57+'[4]TANF Timed OUT'!C57</f>
        <v>412864</v>
      </c>
      <c r="L57" s="62">
        <f>'[4]TANF Timed OUT'!E57</f>
        <v>10550</v>
      </c>
      <c r="M57" s="63">
        <f t="shared" si="2"/>
        <v>423414</v>
      </c>
      <c r="O57" s="61">
        <f>'[4]Non-Fed Elig CalWORKs (APR)'!D57</f>
        <v>70896</v>
      </c>
      <c r="P57" s="62">
        <f>'[4]Non-Fed Elig CalWORKs (APR)'!E57</f>
        <v>1818</v>
      </c>
      <c r="Q57" s="63">
        <f t="shared" si="3"/>
        <v>72714</v>
      </c>
      <c r="S57" s="61">
        <f t="shared" si="5"/>
        <v>2103352</v>
      </c>
      <c r="T57" s="62">
        <f t="shared" si="5"/>
        <v>53460</v>
      </c>
      <c r="U57" s="62">
        <f t="shared" si="8"/>
        <v>2156812</v>
      </c>
    </row>
    <row r="58" spans="1:21" ht="13.5">
      <c r="A58" s="15" t="s">
        <v>58</v>
      </c>
      <c r="C58" s="61">
        <f>'[4]CalWRKs 2 Family Grants'!C59</f>
        <v>1002261</v>
      </c>
      <c r="D58" s="62">
        <f>'[4]CalWRKs 2 Family Grants'!D59</f>
        <v>25618</v>
      </c>
      <c r="E58" s="63">
        <f t="shared" si="6"/>
        <v>1027879</v>
      </c>
      <c r="G58" s="61">
        <f>'[4]Safety Net'!C58</f>
        <v>440150</v>
      </c>
      <c r="H58" s="62">
        <f>'[4]Safety Net'!D58</f>
        <v>11238</v>
      </c>
      <c r="I58" s="62">
        <f t="shared" si="7"/>
        <v>451388</v>
      </c>
      <c r="K58" s="61">
        <f>'[4]TANF Timed OUT'!D58+'[4]TANF Timed OUT'!C58</f>
        <v>133632</v>
      </c>
      <c r="L58" s="62">
        <f>'[4]TANF Timed OUT'!E58</f>
        <v>3414</v>
      </c>
      <c r="M58" s="63">
        <f t="shared" si="2"/>
        <v>137046</v>
      </c>
      <c r="O58" s="61">
        <f>'[4]Non-Fed Elig CalWORKs (APR)'!D58</f>
        <v>70937</v>
      </c>
      <c r="P58" s="62">
        <f>'[4]Non-Fed Elig CalWORKs (APR)'!E58</f>
        <v>1819</v>
      </c>
      <c r="Q58" s="63">
        <f t="shared" si="3"/>
        <v>72756</v>
      </c>
      <c r="S58" s="61">
        <f t="shared" si="5"/>
        <v>1505106</v>
      </c>
      <c r="T58" s="62">
        <f t="shared" si="5"/>
        <v>38451</v>
      </c>
      <c r="U58" s="62">
        <f t="shared" si="8"/>
        <v>1543557</v>
      </c>
    </row>
    <row r="59" spans="1:21" ht="13.5">
      <c r="A59" s="15" t="s">
        <v>59</v>
      </c>
      <c r="C59" s="61">
        <f>'[4]CalWRKs 2 Family Grants'!C60</f>
        <v>247338</v>
      </c>
      <c r="D59" s="62">
        <f>'[4]CalWRKs 2 Family Grants'!D60</f>
        <v>6321</v>
      </c>
      <c r="E59" s="63">
        <f t="shared" si="6"/>
        <v>253659</v>
      </c>
      <c r="G59" s="61">
        <f>'[4]Safety Net'!C59</f>
        <v>105091</v>
      </c>
      <c r="H59" s="62">
        <f>'[4]Safety Net'!D59</f>
        <v>2684</v>
      </c>
      <c r="I59" s="62">
        <f t="shared" si="7"/>
        <v>107775</v>
      </c>
      <c r="K59" s="61">
        <f>'[4]TANF Timed OUT'!D59+'[4]TANF Timed OUT'!C59</f>
        <v>57707</v>
      </c>
      <c r="L59" s="62">
        <f>'[4]TANF Timed OUT'!E59</f>
        <v>1465</v>
      </c>
      <c r="M59" s="63">
        <f t="shared" si="2"/>
        <v>59172</v>
      </c>
      <c r="O59" s="61">
        <f>'[4]Non-Fed Elig CalWORKs (APR)'!D59</f>
        <v>8778</v>
      </c>
      <c r="P59" s="62">
        <f>'[4]Non-Fed Elig CalWORKs (APR)'!E59</f>
        <v>225</v>
      </c>
      <c r="Q59" s="63">
        <f t="shared" si="3"/>
        <v>9003</v>
      </c>
      <c r="S59" s="61">
        <f t="shared" si="5"/>
        <v>401358</v>
      </c>
      <c r="T59" s="62">
        <f t="shared" si="5"/>
        <v>10245</v>
      </c>
      <c r="U59" s="62">
        <f t="shared" si="8"/>
        <v>411603</v>
      </c>
    </row>
    <row r="60" spans="1:21" ht="13.5">
      <c r="A60" s="15" t="s">
        <v>60</v>
      </c>
      <c r="C60" s="61">
        <f>'[4]CalWRKs 2 Family Grants'!C61</f>
        <v>10026496</v>
      </c>
      <c r="D60" s="62">
        <f>'[4]CalWRKs 2 Family Grants'!D61</f>
        <v>256294</v>
      </c>
      <c r="E60" s="63">
        <f t="shared" si="6"/>
        <v>10282790</v>
      </c>
      <c r="G60" s="61">
        <f>'[4]Safety Net'!C60</f>
        <v>6730350</v>
      </c>
      <c r="H60" s="62">
        <f>'[4]Safety Net'!D60</f>
        <v>171807</v>
      </c>
      <c r="I60" s="62">
        <f t="shared" si="7"/>
        <v>6902157</v>
      </c>
      <c r="K60" s="61">
        <f>'[4]TANF Timed OUT'!D60+'[4]TANF Timed OUT'!C60</f>
        <v>5230111</v>
      </c>
      <c r="L60" s="62">
        <f>'[4]TANF Timed OUT'!E60</f>
        <v>133618</v>
      </c>
      <c r="M60" s="63">
        <f t="shared" si="2"/>
        <v>5363729</v>
      </c>
      <c r="O60" s="61">
        <f>'[4]Non-Fed Elig CalWORKs (APR)'!D60</f>
        <v>942866</v>
      </c>
      <c r="P60" s="62">
        <f>'[4]Non-Fed Elig CalWORKs (APR)'!E60</f>
        <v>24178</v>
      </c>
      <c r="Q60" s="63">
        <f t="shared" si="3"/>
        <v>967044</v>
      </c>
      <c r="S60" s="61">
        <f t="shared" si="5"/>
        <v>21044091</v>
      </c>
      <c r="T60" s="62">
        <f t="shared" si="5"/>
        <v>537541</v>
      </c>
      <c r="U60" s="62">
        <f t="shared" si="8"/>
        <v>21581632</v>
      </c>
    </row>
    <row r="61" spans="1:21" ht="13.5">
      <c r="A61" s="15" t="s">
        <v>61</v>
      </c>
      <c r="C61" s="61">
        <f>'[4]CalWRKs 2 Family Grants'!C62</f>
        <v>416940</v>
      </c>
      <c r="D61" s="62">
        <f>'[4]CalWRKs 2 Family Grants'!D62</f>
        <v>10638</v>
      </c>
      <c r="E61" s="63">
        <f t="shared" si="6"/>
        <v>427578</v>
      </c>
      <c r="G61" s="61">
        <f>'[4]Safety Net'!C61</f>
        <v>115198</v>
      </c>
      <c r="H61" s="62">
        <f>'[4]Safety Net'!D61</f>
        <v>2935</v>
      </c>
      <c r="I61" s="62">
        <f t="shared" si="7"/>
        <v>118133</v>
      </c>
      <c r="K61" s="61">
        <f>'[4]TANF Timed OUT'!D61+'[4]TANF Timed OUT'!C61</f>
        <v>374522</v>
      </c>
      <c r="L61" s="62">
        <f>'[4]TANF Timed OUT'!E61</f>
        <v>9561</v>
      </c>
      <c r="M61" s="63">
        <f t="shared" si="2"/>
        <v>384083</v>
      </c>
      <c r="O61" s="61">
        <f>'[4]Non-Fed Elig CalWORKs (APR)'!D61</f>
        <v>18914</v>
      </c>
      <c r="P61" s="62">
        <f>'[4]Non-Fed Elig CalWORKs (APR)'!E61</f>
        <v>485</v>
      </c>
      <c r="Q61" s="63">
        <f t="shared" si="3"/>
        <v>19399</v>
      </c>
      <c r="S61" s="61">
        <f t="shared" si="5"/>
        <v>887746</v>
      </c>
      <c r="T61" s="62">
        <f t="shared" si="5"/>
        <v>22649</v>
      </c>
      <c r="U61" s="62">
        <f t="shared" si="8"/>
        <v>910395</v>
      </c>
    </row>
    <row r="62" spans="1:21" ht="13.5">
      <c r="A62" s="15" t="s">
        <v>62</v>
      </c>
      <c r="C62" s="61">
        <f>'[4]CalWRKs 2 Family Grants'!C63</f>
        <v>2656022</v>
      </c>
      <c r="D62" s="62">
        <f>'[4]CalWRKs 2 Family Grants'!D63</f>
        <v>67937</v>
      </c>
      <c r="E62" s="63">
        <f t="shared" si="6"/>
        <v>2723959</v>
      </c>
      <c r="G62" s="61">
        <f>'[4]Safety Net'!C62</f>
        <v>1337451</v>
      </c>
      <c r="H62" s="62">
        <f>'[4]Safety Net'!D62</f>
        <v>34142</v>
      </c>
      <c r="I62" s="62">
        <f t="shared" si="7"/>
        <v>1371593</v>
      </c>
      <c r="K62" s="61">
        <f>'[4]TANF Timed OUT'!D62+'[4]TANF Timed OUT'!C62</f>
        <v>3168470</v>
      </c>
      <c r="L62" s="62">
        <f>'[4]TANF Timed OUT'!E62</f>
        <v>80982</v>
      </c>
      <c r="M62" s="63">
        <f t="shared" si="2"/>
        <v>3249452</v>
      </c>
      <c r="O62" s="61">
        <f>'[4]Non-Fed Elig CalWORKs (APR)'!D62</f>
        <v>140527</v>
      </c>
      <c r="P62" s="62">
        <f>'[4]Non-Fed Elig CalWORKs (APR)'!E62</f>
        <v>3762</v>
      </c>
      <c r="Q62" s="63">
        <f t="shared" si="3"/>
        <v>144289</v>
      </c>
      <c r="S62" s="61">
        <f t="shared" si="5"/>
        <v>7021416</v>
      </c>
      <c r="T62" s="62">
        <f t="shared" si="5"/>
        <v>179299</v>
      </c>
      <c r="U62" s="62">
        <f t="shared" si="8"/>
        <v>7200715</v>
      </c>
    </row>
    <row r="63" spans="1:21" ht="13.5">
      <c r="A63" s="15" t="s">
        <v>63</v>
      </c>
      <c r="C63" s="61">
        <f>'[4]CalWRKs 2 Family Grants'!C64</f>
        <v>1938441</v>
      </c>
      <c r="D63" s="62">
        <f>'[4]CalWRKs 2 Family Grants'!D64</f>
        <v>49611</v>
      </c>
      <c r="E63" s="63">
        <f t="shared" si="6"/>
        <v>1988052</v>
      </c>
      <c r="G63" s="61">
        <f>'[4]Safety Net'!C63</f>
        <v>1126542</v>
      </c>
      <c r="H63" s="62">
        <f>'[4]Safety Net'!D63</f>
        <v>28762</v>
      </c>
      <c r="I63" s="62">
        <f t="shared" si="7"/>
        <v>1155304</v>
      </c>
      <c r="K63" s="61">
        <f>'[4]TANF Timed OUT'!D63+'[4]TANF Timed OUT'!C63</f>
        <v>429114</v>
      </c>
      <c r="L63" s="62">
        <f>'[4]TANF Timed OUT'!E63</f>
        <v>10954</v>
      </c>
      <c r="M63" s="63">
        <f t="shared" si="2"/>
        <v>440068</v>
      </c>
      <c r="O63" s="61">
        <f>'[4]Non-Fed Elig CalWORKs (APR)'!D63</f>
        <v>126385</v>
      </c>
      <c r="P63" s="62">
        <f>'[4]Non-Fed Elig CalWORKs (APR)'!E63</f>
        <v>3241</v>
      </c>
      <c r="Q63" s="63">
        <f t="shared" si="3"/>
        <v>129626</v>
      </c>
      <c r="S63" s="61">
        <f t="shared" si="5"/>
        <v>3367712</v>
      </c>
      <c r="T63" s="62">
        <f t="shared" si="5"/>
        <v>86086</v>
      </c>
      <c r="U63" s="62">
        <f t="shared" si="8"/>
        <v>3453798</v>
      </c>
    </row>
    <row r="64" spans="1:21" ht="13.5">
      <c r="A64" s="15" t="s">
        <v>64</v>
      </c>
      <c r="C64" s="61">
        <f>'[4]CalWRKs 2 Family Grants'!C65</f>
        <v>1209351</v>
      </c>
      <c r="D64" s="62">
        <f>'[4]CalWRKs 2 Family Grants'!D65</f>
        <v>30903</v>
      </c>
      <c r="E64" s="63">
        <f t="shared" si="6"/>
        <v>1240254</v>
      </c>
      <c r="G64" s="61">
        <f>'[4]Safety Net'!C64</f>
        <v>1430531</v>
      </c>
      <c r="H64" s="62">
        <f>'[4]Safety Net'!D64</f>
        <v>36524</v>
      </c>
      <c r="I64" s="62">
        <f t="shared" si="7"/>
        <v>1467055</v>
      </c>
      <c r="K64" s="61">
        <f>'[4]TANF Timed OUT'!D64+'[4]TANF Timed OUT'!C64</f>
        <v>606286</v>
      </c>
      <c r="L64" s="62">
        <f>'[4]TANF Timed OUT'!E64</f>
        <v>15492</v>
      </c>
      <c r="M64" s="63">
        <f t="shared" si="2"/>
        <v>621778</v>
      </c>
      <c r="O64" s="61">
        <f>'[4]Non-Fed Elig CalWORKs (APR)'!D64</f>
        <v>152299</v>
      </c>
      <c r="P64" s="62">
        <f>'[4]Non-Fed Elig CalWORKs (APR)'!E64</f>
        <v>3905</v>
      </c>
      <c r="Q64" s="63">
        <f t="shared" si="3"/>
        <v>156204</v>
      </c>
      <c r="S64" s="61">
        <f t="shared" si="5"/>
        <v>3093869</v>
      </c>
      <c r="T64" s="62">
        <f t="shared" si="5"/>
        <v>79014</v>
      </c>
      <c r="U64" s="62">
        <f t="shared" si="8"/>
        <v>3172883</v>
      </c>
    </row>
    <row r="65" spans="1:21" ht="13.5">
      <c r="A65" s="15"/>
      <c r="C65" s="61"/>
      <c r="D65" s="62"/>
      <c r="E65" s="63"/>
      <c r="G65" s="61"/>
      <c r="H65" s="62"/>
      <c r="I65" s="62"/>
      <c r="K65" s="61"/>
      <c r="L65" s="62"/>
      <c r="M65" s="62"/>
      <c r="O65" s="61"/>
      <c r="P65" s="62"/>
      <c r="Q65" s="62"/>
      <c r="S65" s="61"/>
      <c r="T65" s="62"/>
      <c r="U65" s="62"/>
    </row>
    <row r="66" spans="1:21" ht="14.25" thickBot="1">
      <c r="A66" s="12" t="s">
        <v>6</v>
      </c>
      <c r="C66" s="64">
        <f>SUM(C7:C64)</f>
        <v>246468357</v>
      </c>
      <c r="D66" s="65">
        <f>SUM(D7:D64)</f>
        <v>6320132</v>
      </c>
      <c r="E66" s="66">
        <f>SUM(E7:E64)</f>
        <v>252788489</v>
      </c>
      <c r="G66" s="64">
        <f>SUM(G7:G64)</f>
        <v>244956185</v>
      </c>
      <c r="H66" s="65">
        <f>SUM(H7:H64)</f>
        <v>6252168</v>
      </c>
      <c r="I66" s="66">
        <f>SUM(I7:I64)</f>
        <v>251208353</v>
      </c>
      <c r="K66" s="64">
        <f>SUM(K7:K65)</f>
        <v>188780503</v>
      </c>
      <c r="L66" s="65">
        <f>SUM(L7:L64)</f>
        <v>4823699</v>
      </c>
      <c r="M66" s="66">
        <f>SUM(M7:M64)</f>
        <v>193604202</v>
      </c>
      <c r="O66" s="64">
        <f>SUM(O7:O65)</f>
        <v>21512559</v>
      </c>
      <c r="P66" s="65">
        <f>SUM(P7:P64)</f>
        <v>558729</v>
      </c>
      <c r="Q66" s="66">
        <f>SUM(Q7:Q64)</f>
        <v>22071288</v>
      </c>
      <c r="S66" s="64">
        <f>SUM(S7:S64)</f>
        <v>658692486</v>
      </c>
      <c r="T66" s="65">
        <f>SUM(T7:T64)</f>
        <v>16837270</v>
      </c>
      <c r="U66" s="65">
        <f>SUM(U7:U64)</f>
        <v>675529756</v>
      </c>
    </row>
    <row r="68" ht="13.5">
      <c r="A68" s="67" t="s">
        <v>223</v>
      </c>
    </row>
  </sheetData>
  <sheetProtection/>
  <mergeCells count="5">
    <mergeCell ref="S3:U3"/>
    <mergeCell ref="C3:E3"/>
    <mergeCell ref="G3:I3"/>
    <mergeCell ref="K3:M3"/>
    <mergeCell ref="O3:Q3"/>
  </mergeCells>
  <printOptions horizontalCentered="1"/>
  <pageMargins left="0" right="0" top="0.5" bottom="0.25" header="0.25" footer="0"/>
  <pageSetup horizontalDpi="600" verticalDpi="600" orientation="landscape" scale="60" r:id="rId1"/>
  <headerFooter alignWithMargins="0">
    <oddHeader>&amp;RPAGE &amp;P OF &amp;N</oddHeader>
    <oddFooter>&amp;L&amp;Z&amp;F&amp;A&amp;R&amp;D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lyoung1</dc:creator>
  <cp:keywords/>
  <dc:description/>
  <cp:lastModifiedBy>vhines</cp:lastModifiedBy>
  <cp:lastPrinted>2010-04-08T18:00:16Z</cp:lastPrinted>
  <dcterms:created xsi:type="dcterms:W3CDTF">2008-03-01T00:25:00Z</dcterms:created>
  <dcterms:modified xsi:type="dcterms:W3CDTF">2010-08-18T20:23:49Z</dcterms:modified>
  <cp:category/>
  <cp:version/>
  <cp:contentType/>
  <cp:contentStatus/>
</cp:coreProperties>
</file>